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9780" activeTab="3"/>
  </bookViews>
  <sheets>
    <sheet name="Accueil" sheetId="1" r:id="rId1"/>
    <sheet name="Sommaire" sheetId="2" r:id="rId2"/>
    <sheet name="Stand" sheetId="3" r:id="rId3"/>
    <sheet name="Ind Origine" sheetId="4" r:id="rId4"/>
    <sheet name="Ind Réplique" sheetId="5" r:id="rId5"/>
    <sheet name="Equipe" sheetId="6" r:id="rId6"/>
    <sheet name="Facture" sheetId="7" r:id="rId7"/>
  </sheets>
  <definedNames>
    <definedName name="_xlnm.Print_Area" localSheetId="4">'Ind Réplique'!#REF!</definedName>
  </definedNames>
  <calcPr fullCalcOnLoad="1"/>
</workbook>
</file>

<file path=xl/sharedStrings.xml><?xml version="1.0" encoding="utf-8"?>
<sst xmlns="http://schemas.openxmlformats.org/spreadsheetml/2006/main" count="228" uniqueCount="158">
  <si>
    <r>
      <t>F</t>
    </r>
    <r>
      <rPr>
        <sz val="16"/>
        <color indexed="8"/>
        <rFont val="Times New Roman"/>
        <family val="1"/>
      </rPr>
      <t>É</t>
    </r>
    <r>
      <rPr>
        <sz val="16"/>
        <color indexed="8"/>
        <rFont val="Times New Roman"/>
        <family val="2"/>
      </rPr>
      <t>D</t>
    </r>
    <r>
      <rPr>
        <sz val="16"/>
        <color indexed="8"/>
        <rFont val="Times New Roman"/>
        <family val="1"/>
      </rPr>
      <t>É</t>
    </r>
    <r>
      <rPr>
        <sz val="16"/>
        <color indexed="8"/>
        <rFont val="Times New Roman"/>
        <family val="2"/>
      </rPr>
      <t>RATION FRANCAISE DE TIR</t>
    </r>
  </si>
  <si>
    <r>
      <t>COMIT</t>
    </r>
    <r>
      <rPr>
        <sz val="16"/>
        <color indexed="8"/>
        <rFont val="Times New Roman"/>
        <family val="1"/>
      </rPr>
      <t>É</t>
    </r>
    <r>
      <rPr>
        <sz val="16"/>
        <color indexed="8"/>
        <rFont val="Times New Roman"/>
        <family val="2"/>
      </rPr>
      <t xml:space="preserve"> D</t>
    </r>
    <r>
      <rPr>
        <sz val="16"/>
        <color indexed="8"/>
        <rFont val="Times New Roman"/>
        <family val="1"/>
      </rPr>
      <t>É</t>
    </r>
    <r>
      <rPr>
        <sz val="16"/>
        <color indexed="8"/>
        <rFont val="Times New Roman"/>
        <family val="2"/>
      </rPr>
      <t>PARTEMENTAL DE TIR DE CHARENTE MARITIME</t>
    </r>
  </si>
  <si>
    <t>CHAMPIONNAT DÉPARTEMENTAL</t>
  </si>
  <si>
    <t>CHAMPIONNAT DÉPARTEMENTAL Armes Anciennes</t>
  </si>
  <si>
    <r>
      <rPr>
        <b/>
        <sz val="14"/>
        <color indexed="10"/>
        <rFont val="Times New Roman"/>
        <family val="1"/>
      </rPr>
      <t>Cas particulier</t>
    </r>
    <r>
      <rPr>
        <b/>
        <sz val="14"/>
        <color indexed="30"/>
        <rFont val="Times New Roman"/>
        <family val="1"/>
      </rPr>
      <t xml:space="preserve"> d'un Athlète qui tire
une épreuve en </t>
    </r>
    <r>
      <rPr>
        <b/>
        <u val="single"/>
        <sz val="14"/>
        <color indexed="30"/>
        <rFont val="Times New Roman"/>
        <family val="1"/>
      </rPr>
      <t>Origine</t>
    </r>
    <r>
      <rPr>
        <b/>
        <sz val="14"/>
        <color indexed="3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ET</t>
    </r>
    <r>
      <rPr>
        <b/>
        <sz val="14"/>
        <color indexed="30"/>
        <rFont val="Times New Roman"/>
        <family val="1"/>
      </rPr>
      <t xml:space="preserve"> une épreuve en </t>
    </r>
    <r>
      <rPr>
        <b/>
        <u val="single"/>
        <sz val="14"/>
        <color indexed="30"/>
        <rFont val="Times New Roman"/>
        <family val="1"/>
      </rPr>
      <t>Réplique</t>
    </r>
    <r>
      <rPr>
        <b/>
        <sz val="14"/>
        <color indexed="30"/>
        <rFont val="Times New Roman"/>
        <family val="1"/>
      </rPr>
      <t xml:space="preserve"> :</t>
    </r>
  </si>
  <si>
    <t>Sommaire</t>
  </si>
  <si>
    <t>- Inscrire son numéro de licence dans l'onglet "IND Origine".
'- Ne pas incrire son numéro de licence dans l'onglet "IND Réplique".
'- Si son numéro est renseigné dans les deux tableaux, sur la facture il y aura
deux engagements de comptabilisés (et donc vous réglerez deux engagements
pour le même Athlète).</t>
  </si>
  <si>
    <t xml:space="preserve">Onglet 1 </t>
  </si>
  <si>
    <t xml:space="preserve"> →</t>
  </si>
  <si>
    <t xml:space="preserve">Accueil                 </t>
  </si>
  <si>
    <t>Nom du Championnat</t>
  </si>
  <si>
    <t xml:space="preserve">Onglet 2 </t>
  </si>
  <si>
    <t xml:space="preserve">Sommaire             </t>
  </si>
  <si>
    <t>Cette page</t>
  </si>
  <si>
    <t xml:space="preserve">Onglet 3 </t>
  </si>
  <si>
    <t xml:space="preserve">Stand                  </t>
  </si>
  <si>
    <t>Plan d'accès au stand et contacts</t>
  </si>
  <si>
    <t xml:space="preserve">Onglet 4 </t>
  </si>
  <si>
    <t>Ind Origine</t>
  </si>
  <si>
    <t>Engagements Individuels (Arme Origine)</t>
  </si>
  <si>
    <t xml:space="preserve">Onglet 5 </t>
  </si>
  <si>
    <t>Ind Réplique</t>
  </si>
  <si>
    <t>Engagements Individuels (Arme Réplique)</t>
  </si>
  <si>
    <t xml:space="preserve">Onglet 6 </t>
  </si>
  <si>
    <t>Equipes</t>
  </si>
  <si>
    <t>Tableau d'engagement des Athlètes par Équipes</t>
  </si>
  <si>
    <t>Onglet 7</t>
  </si>
  <si>
    <t xml:space="preserve">Facture                  </t>
  </si>
  <si>
    <t>Facture correspondant aux nombres d'engagements</t>
  </si>
  <si>
    <t>Notes</t>
  </si>
  <si>
    <t>vos remarques :</t>
  </si>
  <si>
    <t>Contacts :</t>
  </si>
  <si>
    <t>Président :</t>
  </si>
  <si>
    <t>Stand :</t>
  </si>
  <si>
    <t>FÉDÉRATION FRANÇAISE de TIR</t>
  </si>
  <si>
    <t>COMITE DEPARTEMENTAL DE TIR DE CHARENTE MARITIME</t>
  </si>
  <si>
    <t>1er Tir</t>
  </si>
  <si>
    <t>Discipline suivante</t>
  </si>
  <si>
    <t>Nom du Club :</t>
  </si>
  <si>
    <t>Numéro FFTir :</t>
  </si>
  <si>
    <t>Nom du Correspondant :</t>
  </si>
  <si>
    <t>@ :</t>
  </si>
  <si>
    <r>
      <rPr>
        <sz val="10"/>
        <rFont val="Wingdings"/>
        <family val="0"/>
      </rPr>
      <t>(</t>
    </r>
    <r>
      <rPr>
        <i/>
        <sz val="10"/>
        <rFont val="Times New Roman"/>
        <family val="1"/>
      </rPr>
      <t xml:space="preserve"> :</t>
    </r>
  </si>
  <si>
    <t>n° de ligne</t>
  </si>
  <si>
    <t>N° Licence</t>
  </si>
  <si>
    <t>Nom</t>
  </si>
  <si>
    <t>Prénom</t>
  </si>
  <si>
    <t>Catégorie</t>
  </si>
  <si>
    <t>mettre un "1" dans l'épreuve choisie</t>
  </si>
  <si>
    <t>Miquelet Origine</t>
  </si>
  <si>
    <t>Maximilien Origine</t>
  </si>
  <si>
    <t>Minié Origine</t>
  </si>
  <si>
    <t>Whitworth Origine</t>
  </si>
  <si>
    <t>Comminazzo Origine</t>
  </si>
  <si>
    <t>Kuchenreuter Origine</t>
  </si>
  <si>
    <t>Colt</t>
  </si>
  <si>
    <t>Walkyrie Origine</t>
  </si>
  <si>
    <t>Tanegashima Origine</t>
  </si>
  <si>
    <t>Vetterli Origine</t>
  </si>
  <si>
    <t>Hizadaï Origine</t>
  </si>
  <si>
    <t>Menton Origine</t>
  </si>
  <si>
    <t>Lorenzoni Origine</t>
  </si>
  <si>
    <t>Donald Malson Origine</t>
  </si>
  <si>
    <t>Tanzutsu Orignine</t>
  </si>
  <si>
    <t>Pensylvannia Origine</t>
  </si>
  <si>
    <t>Lamarmora Origine</t>
  </si>
  <si>
    <t>50 m</t>
  </si>
  <si>
    <t>100 m</t>
  </si>
  <si>
    <t>25 m</t>
  </si>
  <si>
    <t>8 m</t>
  </si>
  <si>
    <t>Nombre d'Athlète(s) engagés :</t>
  </si>
  <si>
    <t>Nombre de Tirs :</t>
  </si>
  <si>
    <t>Feuille d'engagement Individuels Origine</t>
  </si>
  <si>
    <t>Mariette</t>
  </si>
  <si>
    <t>Feuille d'engagement par ÉQUIPES</t>
  </si>
  <si>
    <t>Tarif engagement :</t>
  </si>
  <si>
    <t>Équipe 1</t>
  </si>
  <si>
    <t>Équipe 2</t>
  </si>
  <si>
    <t>Équipe 3</t>
  </si>
  <si>
    <t>Équipe 4</t>
  </si>
  <si>
    <t>Nombre d'Équipe(s) engagés :</t>
  </si>
  <si>
    <t>Équipe 5</t>
  </si>
  <si>
    <t>Équipe 6</t>
  </si>
  <si>
    <t>FACTURE</t>
  </si>
  <si>
    <t>N° de facture :</t>
  </si>
  <si>
    <r>
      <rPr>
        <u val="single"/>
        <sz val="12"/>
        <rFont val="Times New Roman"/>
        <family val="1"/>
      </rPr>
      <t>Coordonnées</t>
    </r>
    <r>
      <rPr>
        <sz val="12"/>
        <rFont val="Times New Roman"/>
        <family val="1"/>
      </rPr>
      <t xml:space="preserve"> :
</t>
    </r>
  </si>
  <si>
    <t>Date :</t>
  </si>
  <si>
    <t>Nom du Club:</t>
  </si>
  <si>
    <t>N° FFTir :</t>
  </si>
  <si>
    <t>Objet :</t>
  </si>
  <si>
    <t>Quantité</t>
  </si>
  <si>
    <t>Prix Unitaire</t>
  </si>
  <si>
    <t>Montant</t>
  </si>
  <si>
    <t>Nombre d'Athlètes Origine</t>
  </si>
  <si>
    <r>
      <t>1</t>
    </r>
    <r>
      <rPr>
        <vertAlign val="superscript"/>
        <sz val="12"/>
        <rFont val="Times New Roman"/>
        <family val="1"/>
      </rPr>
      <t>ere</t>
    </r>
    <r>
      <rPr>
        <sz val="12"/>
        <rFont val="Times New Roman"/>
        <family val="1"/>
      </rPr>
      <t xml:space="preserve"> Discipline</t>
    </r>
  </si>
  <si>
    <t>Arme Origine</t>
  </si>
  <si>
    <t>Nombre d'Athlètes Réplique</t>
  </si>
  <si>
    <t>Arme Réplique</t>
  </si>
  <si>
    <t>Nombre d'Équipes</t>
  </si>
  <si>
    <t>Total à régler :</t>
  </si>
  <si>
    <r>
      <t>Libellez votre chèque à l’ordre du « </t>
    </r>
    <r>
      <rPr>
        <u val="single"/>
        <sz val="12"/>
        <rFont val="Times New Roman"/>
        <family val="1"/>
      </rPr>
      <t>Comité Départemental de Tir de Charente Maritime</t>
    </r>
    <r>
      <rPr>
        <sz val="12"/>
        <rFont val="Times New Roman"/>
        <family val="1"/>
      </rPr>
      <t> » ;</t>
    </r>
  </si>
  <si>
    <r>
      <t xml:space="preserve">Adressez votre règlement </t>
    </r>
    <r>
      <rPr>
        <b/>
        <sz val="12"/>
        <rFont val="Times New Roman"/>
        <family val="1"/>
      </rPr>
      <t>accompagné de la présente facture</t>
    </r>
    <r>
      <rPr>
        <sz val="12"/>
        <rFont val="Times New Roman"/>
        <family val="1"/>
      </rPr>
      <t xml:space="preserve"> à : </t>
    </r>
  </si>
  <si>
    <t>Mme BONNET Nicole 3 Allée Guillaume Apollinaire 17100 SAINTES</t>
  </si>
  <si>
    <t>Pensez à affranchir au tarif "Lettre" (et non au tarif lent… merci!).</t>
  </si>
  <si>
    <t>Gustav Adolph
(Miquelet)</t>
  </si>
  <si>
    <t>Pauly
(Minié)</t>
  </si>
  <si>
    <t>Versailles
(Combiné 9 &amp; 10)</t>
  </si>
  <si>
    <t>Peterlongo
(Mariette et/ou colt)</t>
  </si>
  <si>
    <t>Amazons
(Walkyrie)</t>
  </si>
  <si>
    <t>Nagashino
(Tanegashima)</t>
  </si>
  <si>
    <t>Rigby
(Whitworth)</t>
  </si>
  <si>
    <t>Pforzheim
(Vetterli)</t>
  </si>
  <si>
    <t>Wogdon
(Cominazzo)</t>
  </si>
  <si>
    <t>Wedgnock
(Maximilien)</t>
  </si>
  <si>
    <t>Hawker
(Manton)</t>
  </si>
  <si>
    <t>Batesville
(Lorenzoni)</t>
  </si>
  <si>
    <t>Kunitomo
(Tanzutsu)</t>
  </si>
  <si>
    <t>Endfield
(Lamarmora)</t>
  </si>
  <si>
    <t>Kossuth
(Pensylvannia)</t>
  </si>
  <si>
    <t>Équipe 7</t>
  </si>
  <si>
    <t>Équipe 8</t>
  </si>
  <si>
    <t>Équipe 9</t>
  </si>
  <si>
    <t>Observations                                                         Même arme, même vehicule etc …</t>
  </si>
  <si>
    <t>M. MÉNAGÉ Alain</t>
  </si>
  <si>
    <t>Mme BONNET Nicole</t>
  </si>
  <si>
    <t>ARQUEBUSIER ISLES DE MARENNES</t>
  </si>
  <si>
    <t>Carrière de l'Enfer</t>
  </si>
  <si>
    <t>17600 SAINT SORNIN</t>
  </si>
  <si>
    <t>Forsyth
(Kuchenreuter)</t>
  </si>
  <si>
    <t>El Alamo         (Donald Malson)
(Pensylvannia)</t>
  </si>
  <si>
    <t>Port : 06 88 94 39 52</t>
  </si>
  <si>
    <t>Tél. :  05 46 92 60 01</t>
  </si>
  <si>
    <t>Coordonnées GPS</t>
  </si>
  <si>
    <t>DD (degrés décimaux)</t>
  </si>
  <si>
    <t>Latitude : 45.759065</t>
  </si>
  <si>
    <t>Longitude : -0.972844</t>
  </si>
  <si>
    <t>Miquelet Réplique</t>
  </si>
  <si>
    <t>Maximilien Réplique</t>
  </si>
  <si>
    <t>Minié Réplique</t>
  </si>
  <si>
    <t>Whitworth Réplique</t>
  </si>
  <si>
    <t>Comminazzo Réplique</t>
  </si>
  <si>
    <t>Kuchenreuter Réplique</t>
  </si>
  <si>
    <t>Walkyrie Réplique</t>
  </si>
  <si>
    <t>Tanegashima Réplique</t>
  </si>
  <si>
    <t>Vetterli Réplique</t>
  </si>
  <si>
    <t>Hizadaï Réplique</t>
  </si>
  <si>
    <t>Menton Réplique</t>
  </si>
  <si>
    <t>Lorenzoni Réplique</t>
  </si>
  <si>
    <t>Donald Malson Réplique</t>
  </si>
  <si>
    <t>Tanzutsu Réplique</t>
  </si>
  <si>
    <t>Pensylvannia Réplique</t>
  </si>
  <si>
    <t>Lamarmora Réplique</t>
  </si>
  <si>
    <t xml:space="preserve">  Armes Anciennes</t>
  </si>
  <si>
    <t>Feuille d'engagement Individuels Réplique</t>
  </si>
  <si>
    <t>Observations  
Choix de Tir                                           Même arme, même vehicule etc …</t>
  </si>
  <si>
    <t>RCD :</t>
  </si>
  <si>
    <t>Arquebusiers des Isles de Marennes - Les 7 &amp; 8 Avril 2018</t>
  </si>
  <si>
    <r>
      <rPr>
        <b/>
        <u val="single"/>
        <sz val="12"/>
        <rFont val="Times New Roman"/>
        <family val="1"/>
      </rPr>
      <t>Notes</t>
    </r>
    <r>
      <rPr>
        <b/>
        <sz val="12"/>
        <rFont val="Times New Roman"/>
        <family val="1"/>
      </rPr>
      <t xml:space="preserve"> :
</t>
    </r>
    <r>
      <rPr>
        <b/>
        <sz val="12"/>
        <color indexed="10"/>
        <rFont val="Times New Roman"/>
        <family val="1"/>
      </rPr>
      <t xml:space="preserve">- 1 Athlète par ligne
</t>
    </r>
    <r>
      <rPr>
        <b/>
        <sz val="12"/>
        <color indexed="30"/>
        <rFont val="Times New Roman"/>
        <family val="1"/>
      </rPr>
      <t>A retourner avant le 21 Mars 2018 
Dernier Délai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</si>
</sst>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0;\-0;;@"/>
  </numFmts>
  <fonts count="66">
    <font>
      <sz val="12"/>
      <color indexed="8"/>
      <name val="Times New Roman"/>
      <family val="2"/>
    </font>
    <font>
      <sz val="16"/>
      <color indexed="8"/>
      <name val="Times New Roman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imes New Roman"/>
      <family val="1"/>
    </font>
    <font>
      <sz val="10"/>
      <name val="Wingdings"/>
      <family val="0"/>
    </font>
    <font>
      <sz val="10"/>
      <name val="Verdana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sz val="14"/>
      <name val="Times New Roman"/>
      <family val="1"/>
    </font>
    <font>
      <sz val="36"/>
      <name val="David"/>
      <family val="2"/>
    </font>
    <font>
      <sz val="36"/>
      <name val="Morocco"/>
      <family val="0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i/>
      <sz val="16"/>
      <color indexed="10"/>
      <name val="Times New Roman"/>
      <family val="1"/>
    </font>
    <font>
      <sz val="10"/>
      <color indexed="8"/>
      <name val="Arial"/>
      <family val="2"/>
    </font>
    <font>
      <sz val="14"/>
      <color indexed="63"/>
      <name val="Calibri"/>
      <family val="2"/>
    </font>
    <font>
      <b/>
      <sz val="26"/>
      <color indexed="30"/>
      <name val="Times New Roman"/>
      <family val="1"/>
    </font>
    <font>
      <b/>
      <sz val="20"/>
      <color indexed="30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63"/>
      <name val="Calibri"/>
      <family val="2"/>
    </font>
    <font>
      <b/>
      <i/>
      <sz val="10"/>
      <color indexed="10"/>
      <name val="Times New Roman"/>
      <family val="1"/>
    </font>
    <font>
      <b/>
      <sz val="13"/>
      <color indexed="30"/>
      <name val="Times New Roman"/>
      <family val="1"/>
    </font>
    <font>
      <b/>
      <sz val="12"/>
      <color indexed="49"/>
      <name val="Times New Roman"/>
      <family val="1"/>
    </font>
    <font>
      <u val="single"/>
      <sz val="10"/>
      <color indexed="10"/>
      <name val="Arial"/>
      <family val="2"/>
    </font>
    <font>
      <i/>
      <sz val="11"/>
      <color indexed="10"/>
      <name val="Times New Roman"/>
      <family val="1"/>
    </font>
    <font>
      <b/>
      <sz val="18"/>
      <color indexed="30"/>
      <name val="Times New Roman"/>
      <family val="1"/>
    </font>
    <font>
      <b/>
      <sz val="16"/>
      <color indexed="3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0" fillId="21" borderId="3" applyNumberFormat="0" applyFont="0" applyAlignment="0" applyProtection="0"/>
    <xf numFmtId="0" fontId="40" fillId="7" borderId="1" applyNumberFormat="0" applyAlignment="0" applyProtection="0"/>
    <xf numFmtId="0" fontId="41" fillId="3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1" fillId="22" borderId="3" applyNumberFormat="0" applyFont="0" applyAlignment="0" applyProtection="0"/>
    <xf numFmtId="0" fontId="43" fillId="4" borderId="0" applyNumberFormat="0" applyBorder="0" applyAlignment="0" applyProtection="0"/>
    <xf numFmtId="0" fontId="44" fillId="20" borderId="4" applyNumberFormat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3" borderId="9" applyNumberFormat="0" applyAlignment="0" applyProtection="0"/>
    <xf numFmtId="0" fontId="23" fillId="23" borderId="9" applyNumberFormat="0" applyAlignment="0" applyProtection="0"/>
  </cellStyleXfs>
  <cellXfs count="283">
    <xf numFmtId="0" fontId="0" fillId="0" borderId="0" xfId="0" applyAlignment="1">
      <alignment/>
    </xf>
    <xf numFmtId="0" fontId="0" fillId="11" borderId="0" xfId="0" applyFill="1" applyAlignment="1">
      <alignment/>
    </xf>
    <xf numFmtId="0" fontId="1" fillId="11" borderId="0" xfId="0" applyFont="1" applyFill="1" applyAlignment="1">
      <alignment horizontal="center"/>
    </xf>
    <xf numFmtId="0" fontId="24" fillId="0" borderId="0" xfId="58" applyFont="1" applyAlignment="1">
      <alignment vertical="center"/>
      <protection/>
    </xf>
    <xf numFmtId="0" fontId="14" fillId="0" borderId="0" xfId="58" applyFont="1" applyFill="1" applyBorder="1">
      <alignment/>
      <protection/>
    </xf>
    <xf numFmtId="0" fontId="2" fillId="0" borderId="0" xfId="58" applyFill="1" applyBorder="1">
      <alignment/>
      <protection/>
    </xf>
    <xf numFmtId="0" fontId="51" fillId="0" borderId="0" xfId="58" applyFont="1">
      <alignment/>
      <protection/>
    </xf>
    <xf numFmtId="0" fontId="2" fillId="11" borderId="10" xfId="58" applyFont="1" applyFill="1" applyBorder="1">
      <alignment/>
      <protection/>
    </xf>
    <xf numFmtId="0" fontId="2" fillId="11" borderId="11" xfId="58" applyFont="1" applyFill="1" applyBorder="1">
      <alignment/>
      <protection/>
    </xf>
    <xf numFmtId="0" fontId="2" fillId="11" borderId="12" xfId="58" applyFont="1" applyFill="1" applyBorder="1">
      <alignment/>
      <protection/>
    </xf>
    <xf numFmtId="0" fontId="6" fillId="11" borderId="13" xfId="0" applyFont="1" applyFill="1" applyBorder="1" applyAlignment="1">
      <alignment/>
    </xf>
    <xf numFmtId="0" fontId="6" fillId="11" borderId="14" xfId="0" applyFont="1" applyFill="1" applyBorder="1" applyAlignment="1">
      <alignment/>
    </xf>
    <xf numFmtId="0" fontId="0" fillId="0" borderId="15" xfId="0" applyBorder="1" applyAlignment="1">
      <alignment/>
    </xf>
    <xf numFmtId="0" fontId="14" fillId="11" borderId="0" xfId="58" applyFont="1" applyFill="1" applyBorder="1" applyAlignment="1">
      <alignment vertical="center"/>
      <protection/>
    </xf>
    <xf numFmtId="0" fontId="58" fillId="0" borderId="0" xfId="0" applyFont="1" applyAlignment="1">
      <alignment horizontal="left" vertical="center"/>
    </xf>
    <xf numFmtId="0" fontId="2" fillId="11" borderId="11" xfId="58" applyFont="1" applyFill="1" applyBorder="1" applyAlignment="1">
      <alignment horizontal="center" vertical="center"/>
      <protection/>
    </xf>
    <xf numFmtId="0" fontId="14" fillId="11" borderId="0" xfId="58" applyFont="1" applyFill="1" applyBorder="1" applyAlignment="1">
      <alignment horizontal="center" vertical="center"/>
      <protection/>
    </xf>
    <xf numFmtId="0" fontId="6" fillId="11" borderId="0" xfId="0" applyFont="1" applyFill="1" applyAlignment="1">
      <alignment horizontal="center" vertical="center"/>
    </xf>
    <xf numFmtId="0" fontId="14" fillId="0" borderId="11" xfId="58" applyFont="1" applyFill="1" applyBorder="1" applyAlignment="1">
      <alignment horizontal="center" vertical="center"/>
      <protection/>
    </xf>
    <xf numFmtId="0" fontId="2" fillId="0" borderId="0" xfId="58" applyFill="1" applyBorder="1" applyAlignment="1">
      <alignment horizontal="center" vertical="center"/>
      <protection/>
    </xf>
    <xf numFmtId="0" fontId="24" fillId="0" borderId="0" xfId="58" applyFont="1" applyAlignment="1">
      <alignment horizontal="center" vertical="center"/>
      <protection/>
    </xf>
    <xf numFmtId="0" fontId="14" fillId="11" borderId="15" xfId="58" applyFont="1" applyFill="1" applyBorder="1" applyAlignment="1">
      <alignment vertical="center"/>
      <protection/>
    </xf>
    <xf numFmtId="0" fontId="14" fillId="11" borderId="16" xfId="58" applyFont="1" applyFill="1" applyBorder="1" applyAlignment="1">
      <alignment vertical="center"/>
      <protection/>
    </xf>
    <xf numFmtId="0" fontId="2" fillId="11" borderId="11" xfId="58" applyFont="1" applyFill="1" applyBorder="1" applyAlignment="1">
      <alignment horizontal="left" vertical="center"/>
      <protection/>
    </xf>
    <xf numFmtId="0" fontId="14" fillId="11" borderId="0" xfId="58" applyFont="1" applyFill="1" applyBorder="1" applyAlignment="1">
      <alignment horizontal="left" vertical="center"/>
      <protection/>
    </xf>
    <xf numFmtId="0" fontId="6" fillId="11" borderId="17" xfId="0" applyFont="1" applyFill="1" applyBorder="1" applyAlignment="1">
      <alignment/>
    </xf>
    <xf numFmtId="0" fontId="1" fillId="11" borderId="15" xfId="0" applyFont="1" applyFill="1" applyBorder="1" applyAlignment="1">
      <alignment/>
    </xf>
    <xf numFmtId="0" fontId="2" fillId="0" borderId="0" xfId="58">
      <alignment/>
      <protection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1" fillId="0" borderId="0" xfId="61" applyFont="1" applyAlignment="1">
      <alignment vertical="center"/>
      <protection/>
    </xf>
    <xf numFmtId="0" fontId="34" fillId="0" borderId="0" xfId="61" applyFont="1">
      <alignment/>
      <protection/>
    </xf>
    <xf numFmtId="0" fontId="6" fillId="0" borderId="0" xfId="61" applyFont="1" applyAlignment="1">
      <alignment vertical="center"/>
      <protection/>
    </xf>
    <xf numFmtId="0" fontId="3" fillId="0" borderId="0" xfId="46" applyAlignment="1" applyProtection="1">
      <alignment vertical="center"/>
      <protection/>
    </xf>
    <xf numFmtId="0" fontId="49" fillId="0" borderId="0" xfId="0" applyFont="1" applyAlignment="1">
      <alignment/>
    </xf>
    <xf numFmtId="0" fontId="2" fillId="0" borderId="0" xfId="62">
      <alignment/>
      <protection/>
    </xf>
    <xf numFmtId="0" fontId="4" fillId="0" borderId="18" xfId="62" applyFont="1" applyBorder="1">
      <alignment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/>
      <protection/>
    </xf>
    <xf numFmtId="0" fontId="4" fillId="6" borderId="18" xfId="62" applyFont="1" applyFill="1" applyBorder="1" applyAlignment="1">
      <alignment horizontal="center"/>
      <protection/>
    </xf>
    <xf numFmtId="0" fontId="2" fillId="6" borderId="18" xfId="62" applyFont="1" applyFill="1" applyBorder="1" applyProtection="1">
      <alignment/>
      <protection locked="0"/>
    </xf>
    <xf numFmtId="0" fontId="2" fillId="6" borderId="18" xfId="62" applyFont="1" applyFill="1" applyBorder="1" applyAlignment="1" applyProtection="1">
      <alignment horizontal="center"/>
      <protection locked="0"/>
    </xf>
    <xf numFmtId="0" fontId="2" fillId="0" borderId="18" xfId="62" applyFont="1" applyBorder="1" applyProtection="1">
      <alignment/>
      <protection locked="0"/>
    </xf>
    <xf numFmtId="0" fontId="2" fillId="0" borderId="18" xfId="62" applyFont="1" applyFill="1" applyBorder="1" applyAlignment="1" applyProtection="1">
      <alignment horizontal="center"/>
      <protection locked="0"/>
    </xf>
    <xf numFmtId="165" fontId="2" fillId="6" borderId="18" xfId="62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165" fontId="2" fillId="0" borderId="18" xfId="62" applyNumberFormat="1" applyFont="1" applyFill="1" applyBorder="1" applyAlignment="1" applyProtection="1">
      <alignment horizontal="center"/>
      <protection locked="0"/>
    </xf>
    <xf numFmtId="0" fontId="2" fillId="0" borderId="18" xfId="62" applyFont="1" applyBorder="1" applyAlignment="1" applyProtection="1">
      <alignment horizontal="center"/>
      <protection locked="0"/>
    </xf>
    <xf numFmtId="0" fontId="2" fillId="6" borderId="18" xfId="62" applyFont="1" applyFill="1" applyBorder="1" applyAlignment="1" applyProtection="1">
      <alignment/>
      <protection locked="0"/>
    </xf>
    <xf numFmtId="0" fontId="2" fillId="0" borderId="18" xfId="62" applyFont="1" applyBorder="1" applyAlignment="1" applyProtection="1">
      <alignment/>
      <protection locked="0"/>
    </xf>
    <xf numFmtId="0" fontId="5" fillId="0" borderId="0" xfId="62" applyFont="1" applyBorder="1" applyAlignment="1">
      <alignment horizontal="center" vertical="center"/>
      <protection/>
    </xf>
    <xf numFmtId="0" fontId="19" fillId="0" borderId="19" xfId="62" applyFont="1" applyBorder="1" applyAlignment="1">
      <alignment vertical="center" textRotation="90" wrapText="1"/>
      <protection/>
    </xf>
    <xf numFmtId="0" fontId="19" fillId="0" borderId="19" xfId="62" applyFont="1" applyBorder="1" applyAlignment="1">
      <alignment vertical="center" textRotation="90"/>
      <protection/>
    </xf>
    <xf numFmtId="0" fontId="8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62" applyFont="1" applyBorder="1">
      <alignment/>
      <protection/>
    </xf>
    <xf numFmtId="0" fontId="4" fillId="0" borderId="22" xfId="62" applyFont="1" applyBorder="1">
      <alignment/>
      <protection/>
    </xf>
    <xf numFmtId="0" fontId="10" fillId="0" borderId="18" xfId="62" applyFont="1" applyBorder="1" applyAlignment="1" applyProtection="1">
      <alignment horizontal="center" vertical="center"/>
      <protection/>
    </xf>
    <xf numFmtId="165" fontId="4" fillId="0" borderId="23" xfId="62" applyNumberFormat="1" applyFont="1" applyBorder="1" applyAlignment="1" applyProtection="1">
      <alignment horizontal="center" vertical="center"/>
      <protection/>
    </xf>
    <xf numFmtId="0" fontId="35" fillId="0" borderId="24" xfId="62" applyFont="1" applyBorder="1" applyAlignment="1" applyProtection="1">
      <alignment vertical="center"/>
      <protection/>
    </xf>
    <xf numFmtId="0" fontId="7" fillId="0" borderId="18" xfId="62" applyFont="1" applyBorder="1" applyAlignment="1" applyProtection="1" quotePrefix="1">
      <alignment horizontal="right" vertical="center"/>
      <protection/>
    </xf>
    <xf numFmtId="0" fontId="7" fillId="6" borderId="18" xfId="62" applyFont="1" applyFill="1" applyBorder="1" applyAlignment="1" applyProtection="1">
      <alignment horizontal="center" vertical="center"/>
      <protection/>
    </xf>
    <xf numFmtId="164" fontId="13" fillId="6" borderId="18" xfId="62" applyNumberFormat="1" applyFont="1" applyFill="1" applyBorder="1" applyAlignment="1" applyProtection="1">
      <alignment horizontal="center" vertical="center"/>
      <protection/>
    </xf>
    <xf numFmtId="0" fontId="8" fillId="0" borderId="18" xfId="62" applyFont="1" applyBorder="1" applyAlignment="1" applyProtection="1">
      <alignment horizontal="center" vertical="center" textRotation="90" wrapText="1"/>
      <protection/>
    </xf>
    <xf numFmtId="0" fontId="8" fillId="0" borderId="18" xfId="62" applyFont="1" applyFill="1" applyBorder="1" applyAlignment="1" applyProtection="1">
      <alignment horizontal="center" vertical="center" textRotation="90" wrapText="1"/>
      <protection/>
    </xf>
    <xf numFmtId="0" fontId="19" fillId="0" borderId="18" xfId="62" applyFont="1" applyBorder="1" applyAlignment="1" applyProtection="1">
      <alignment horizontal="center" vertical="center" textRotation="90" wrapText="1"/>
      <protection/>
    </xf>
    <xf numFmtId="0" fontId="8" fillId="0" borderId="18" xfId="0" applyFont="1" applyBorder="1" applyAlignment="1" applyProtection="1">
      <alignment horizontal="center" vertical="center" textRotation="90" wrapText="1"/>
      <protection/>
    </xf>
    <xf numFmtId="0" fontId="8" fillId="0" borderId="20" xfId="0" applyFont="1" applyFill="1" applyBorder="1" applyAlignment="1" applyProtection="1">
      <alignment horizontal="center" vertical="center" textRotation="90" wrapText="1"/>
      <protection/>
    </xf>
    <xf numFmtId="0" fontId="5" fillId="0" borderId="22" xfId="62" applyFont="1" applyBorder="1" applyAlignment="1" applyProtection="1">
      <alignment horizontal="center" vertical="center" textRotation="90"/>
      <protection/>
    </xf>
    <xf numFmtId="0" fontId="5" fillId="0" borderId="22" xfId="62" applyFont="1" applyBorder="1" applyAlignment="1" applyProtection="1">
      <alignment horizontal="center" vertical="center"/>
      <protection/>
    </xf>
    <xf numFmtId="0" fontId="4" fillId="0" borderId="18" xfId="62" applyFont="1" applyBorder="1" applyAlignment="1" applyProtection="1">
      <alignment horizontal="center" vertical="center"/>
      <protection/>
    </xf>
    <xf numFmtId="0" fontId="4" fillId="0" borderId="18" xfId="62" applyFont="1" applyFill="1" applyBorder="1" applyAlignment="1" applyProtection="1">
      <alignment horizontal="center" vertical="center"/>
      <protection/>
    </xf>
    <xf numFmtId="0" fontId="4" fillId="0" borderId="20" xfId="62" applyFont="1" applyFill="1" applyBorder="1" applyAlignment="1" applyProtection="1">
      <alignment horizontal="center" vertical="center"/>
      <protection/>
    </xf>
    <xf numFmtId="0" fontId="2" fillId="0" borderId="25" xfId="58" applyBorder="1" applyAlignment="1" quotePrefix="1">
      <alignment horizontal="left" wrapText="1"/>
      <protection/>
    </xf>
    <xf numFmtId="0" fontId="2" fillId="0" borderId="26" xfId="58" applyBorder="1" applyAlignment="1" quotePrefix="1">
      <alignment horizontal="left" wrapText="1"/>
      <protection/>
    </xf>
    <xf numFmtId="0" fontId="2" fillId="0" borderId="27" xfId="58" applyBorder="1" applyAlignment="1" quotePrefix="1">
      <alignment horizontal="left" wrapText="1"/>
      <protection/>
    </xf>
    <xf numFmtId="0" fontId="56" fillId="0" borderId="0" xfId="0" applyFont="1" applyAlignment="1">
      <alignment horizontal="left" vertical="center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22" xfId="62" applyFont="1" applyBorder="1" applyAlignment="1" applyProtection="1">
      <alignment horizontal="center" vertical="center" wrapText="1"/>
      <protection/>
    </xf>
    <xf numFmtId="0" fontId="29" fillId="0" borderId="18" xfId="62" applyFont="1" applyBorder="1" applyAlignment="1" applyProtection="1">
      <alignment horizontal="center" vertical="center"/>
      <protection/>
    </xf>
    <xf numFmtId="0" fontId="29" fillId="0" borderId="18" xfId="62" applyFont="1" applyFill="1" applyBorder="1" applyAlignment="1" applyProtection="1">
      <alignment horizontal="center" vertical="center"/>
      <protection/>
    </xf>
    <xf numFmtId="0" fontId="29" fillId="0" borderId="20" xfId="62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6" fillId="0" borderId="28" xfId="56" applyFont="1" applyBorder="1" applyAlignment="1" applyProtection="1">
      <alignment horizontal="center" vertical="center"/>
      <protection/>
    </xf>
    <xf numFmtId="0" fontId="6" fillId="0" borderId="19" xfId="56" applyFont="1" applyBorder="1" applyAlignment="1" applyProtection="1">
      <alignment horizontal="center" vertical="center"/>
      <protection/>
    </xf>
    <xf numFmtId="0" fontId="6" fillId="0" borderId="0" xfId="56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18" xfId="56" applyFont="1" applyBorder="1" applyProtection="1">
      <alignment/>
      <protection/>
    </xf>
    <xf numFmtId="0" fontId="11" fillId="0" borderId="18" xfId="56" applyFont="1" applyBorder="1" applyAlignment="1" applyProtection="1">
      <alignment horizontal="center"/>
      <protection/>
    </xf>
    <xf numFmtId="14" fontId="11" fillId="0" borderId="18" xfId="56" applyNumberFormat="1" applyFont="1" applyBorder="1" applyAlignment="1" applyProtection="1">
      <alignment horizontal="center"/>
      <protection/>
    </xf>
    <xf numFmtId="44" fontId="6" fillId="0" borderId="18" xfId="51" applyFont="1" applyBorder="1" applyAlignment="1" applyProtection="1">
      <alignment horizontal="center" vertical="center"/>
      <protection/>
    </xf>
    <xf numFmtId="0" fontId="6" fillId="0" borderId="18" xfId="56" applyFont="1" applyBorder="1" applyAlignment="1" applyProtection="1">
      <alignment horizontal="center" vertical="center"/>
      <protection/>
    </xf>
    <xf numFmtId="0" fontId="6" fillId="0" borderId="20" xfId="56" applyFont="1" applyBorder="1" applyAlignment="1" applyProtection="1">
      <alignment horizontal="center" vertical="center"/>
      <protection/>
    </xf>
    <xf numFmtId="0" fontId="6" fillId="0" borderId="20" xfId="56" applyFont="1" applyBorder="1" applyProtection="1">
      <alignment/>
      <protection/>
    </xf>
    <xf numFmtId="44" fontId="6" fillId="0" borderId="20" xfId="51" applyFont="1" applyBorder="1" applyAlignment="1" applyProtection="1">
      <alignment horizontal="center" vertical="center"/>
      <protection/>
    </xf>
    <xf numFmtId="44" fontId="6" fillId="0" borderId="20" xfId="56" applyNumberFormat="1" applyFont="1" applyBorder="1" applyProtection="1">
      <alignment/>
      <protection/>
    </xf>
    <xf numFmtId="0" fontId="6" fillId="0" borderId="22" xfId="56" applyFont="1" applyBorder="1" applyAlignment="1" applyProtection="1">
      <alignment horizontal="center" vertical="center"/>
      <protection/>
    </xf>
    <xf numFmtId="0" fontId="6" fillId="0" borderId="22" xfId="56" applyFont="1" applyBorder="1" applyProtection="1">
      <alignment/>
      <protection/>
    </xf>
    <xf numFmtId="44" fontId="11" fillId="8" borderId="18" xfId="51" applyFont="1" applyFill="1" applyBorder="1" applyAlignment="1" applyProtection="1">
      <alignment horizontal="center" vertical="center"/>
      <protection/>
    </xf>
    <xf numFmtId="0" fontId="6" fillId="0" borderId="0" xfId="56" applyFont="1" applyBorder="1" applyProtection="1">
      <alignment/>
      <protection/>
    </xf>
    <xf numFmtId="0" fontId="6" fillId="0" borderId="0" xfId="56" applyFont="1" applyBorder="1" applyAlignment="1" applyProtection="1">
      <alignment horizontal="center"/>
      <protection/>
    </xf>
    <xf numFmtId="0" fontId="6" fillId="0" borderId="0" xfId="57" applyFont="1" applyProtection="1">
      <alignment/>
      <protection/>
    </xf>
    <xf numFmtId="0" fontId="6" fillId="0" borderId="0" xfId="57" applyFont="1" applyAlignment="1" applyProtection="1">
      <alignment horizontal="center"/>
      <protection/>
    </xf>
    <xf numFmtId="0" fontId="6" fillId="6" borderId="29" xfId="56" applyFont="1" applyFill="1" applyBorder="1" applyAlignment="1" applyProtection="1">
      <alignment vertical="center" wrapText="1"/>
      <protection locked="0"/>
    </xf>
    <xf numFmtId="0" fontId="6" fillId="6" borderId="30" xfId="56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31" xfId="58" applyBorder="1" applyAlignment="1" quotePrefix="1">
      <alignment horizontal="left" wrapText="1"/>
      <protection/>
    </xf>
    <xf numFmtId="0" fontId="0" fillId="0" borderId="0" xfId="0" applyAlignment="1">
      <alignment vertical="center"/>
    </xf>
    <xf numFmtId="0" fontId="26" fillId="0" borderId="0" xfId="56" applyFont="1" applyAlignment="1" applyProtection="1">
      <alignment horizontal="center" vertical="center"/>
      <protection/>
    </xf>
    <xf numFmtId="0" fontId="6" fillId="0" borderId="0" xfId="57" applyFont="1" applyAlignment="1" applyProtection="1">
      <alignment vertical="center"/>
      <protection/>
    </xf>
    <xf numFmtId="0" fontId="28" fillId="0" borderId="0" xfId="57" applyFont="1" applyAlignment="1" applyProtection="1">
      <alignment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5" fillId="0" borderId="24" xfId="0" applyFont="1" applyFill="1" applyBorder="1" applyAlignment="1">
      <alignment vertical="center"/>
    </xf>
    <xf numFmtId="0" fontId="7" fillId="0" borderId="18" xfId="0" applyFont="1" applyFill="1" applyBorder="1" applyAlignment="1" quotePrefix="1">
      <alignment horizontal="right" vertical="center"/>
    </xf>
    <xf numFmtId="0" fontId="10" fillId="0" borderId="32" xfId="0" applyFont="1" applyFill="1" applyBorder="1" applyAlignment="1">
      <alignment horizontal="center" vertical="center"/>
    </xf>
    <xf numFmtId="164" fontId="13" fillId="6" borderId="18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/>
      <protection locked="0"/>
    </xf>
    <xf numFmtId="0" fontId="5" fillId="6" borderId="18" xfId="0" applyNumberFormat="1" applyFont="1" applyFill="1" applyBorder="1" applyAlignment="1" applyProtection="1">
      <alignment horizontal="center"/>
      <protection locked="0"/>
    </xf>
    <xf numFmtId="0" fontId="5" fillId="6" borderId="18" xfId="0" applyNumberFormat="1" applyFont="1" applyFill="1" applyBorder="1" applyAlignment="1" applyProtection="1">
      <alignment/>
      <protection locked="0"/>
    </xf>
    <xf numFmtId="0" fontId="12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34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65" fontId="4" fillId="6" borderId="18" xfId="62" applyNumberFormat="1" applyFont="1" applyFill="1" applyBorder="1" applyAlignment="1" applyProtection="1">
      <alignment horizontal="right"/>
      <protection locked="0"/>
    </xf>
    <xf numFmtId="0" fontId="4" fillId="6" borderId="18" xfId="62" applyFont="1" applyFill="1" applyBorder="1" applyProtection="1">
      <alignment/>
      <protection locked="0"/>
    </xf>
    <xf numFmtId="0" fontId="4" fillId="0" borderId="0" xfId="0" applyFont="1" applyAlignment="1">
      <alignment horizontal="center" vertical="center"/>
    </xf>
    <xf numFmtId="0" fontId="52" fillId="6" borderId="18" xfId="0" applyFont="1" applyFill="1" applyBorder="1" applyAlignment="1" applyProtection="1">
      <alignment horizontal="center" vertical="center"/>
      <protection locked="0"/>
    </xf>
    <xf numFmtId="0" fontId="2" fillId="6" borderId="18" xfId="62" applyFont="1" applyFill="1" applyBorder="1" applyAlignment="1" applyProtection="1">
      <alignment horizontal="center" vertical="center"/>
      <protection locked="0"/>
    </xf>
    <xf numFmtId="0" fontId="4" fillId="6" borderId="18" xfId="62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0" fontId="4" fillId="0" borderId="18" xfId="0" applyFont="1" applyFill="1" applyBorder="1" applyAlignment="1" applyProtection="1">
      <alignment horizontal="center" vertical="center"/>
      <protection/>
    </xf>
    <xf numFmtId="164" fontId="13" fillId="6" borderId="18" xfId="62" applyNumberFormat="1" applyFont="1" applyFill="1" applyBorder="1" applyAlignment="1" applyProtection="1">
      <alignment horizontal="center" vertical="center"/>
      <protection locked="0"/>
    </xf>
    <xf numFmtId="0" fontId="4" fillId="6" borderId="20" xfId="62" applyFont="1" applyFill="1" applyBorder="1" applyAlignment="1">
      <alignment horizontal="center"/>
      <protection/>
    </xf>
    <xf numFmtId="0" fontId="35" fillId="0" borderId="0" xfId="56" applyFont="1" applyBorder="1" applyAlignment="1" applyProtection="1">
      <alignment vertical="center"/>
      <protection/>
    </xf>
    <xf numFmtId="0" fontId="2" fillId="0" borderId="0" xfId="58" applyBorder="1" applyAlignment="1" quotePrefix="1">
      <alignment horizontal="left" wrapText="1"/>
      <protection/>
    </xf>
    <xf numFmtId="0" fontId="2" fillId="0" borderId="37" xfId="58" applyBorder="1" applyAlignment="1" quotePrefix="1">
      <alignment horizontal="left" wrapText="1"/>
      <protection/>
    </xf>
    <xf numFmtId="0" fontId="2" fillId="0" borderId="38" xfId="58" applyBorder="1" applyAlignment="1" quotePrefix="1">
      <alignment horizontal="left" wrapText="1"/>
      <protection/>
    </xf>
    <xf numFmtId="0" fontId="31" fillId="0" borderId="0" xfId="58" applyFont="1" applyBorder="1" applyAlignment="1" applyProtection="1">
      <alignment vertical="center" wrapText="1"/>
      <protection/>
    </xf>
    <xf numFmtId="0" fontId="2" fillId="0" borderId="39" xfId="58" applyBorder="1" applyAlignment="1" quotePrefix="1">
      <alignment horizontal="left" wrapText="1"/>
      <protection/>
    </xf>
    <xf numFmtId="0" fontId="2" fillId="0" borderId="40" xfId="58" applyBorder="1" applyAlignment="1" quotePrefix="1">
      <alignment horizontal="left" wrapText="1"/>
      <protection/>
    </xf>
    <xf numFmtId="0" fontId="1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1" fillId="11" borderId="41" xfId="58" applyFont="1" applyFill="1" applyBorder="1" applyAlignment="1" applyProtection="1">
      <alignment horizontal="center" vertical="center"/>
      <protection/>
    </xf>
    <xf numFmtId="0" fontId="31" fillId="11" borderId="42" xfId="58" applyFont="1" applyFill="1" applyBorder="1" applyAlignment="1" applyProtection="1">
      <alignment horizontal="center" vertical="center"/>
      <protection/>
    </xf>
    <xf numFmtId="0" fontId="31" fillId="11" borderId="43" xfId="58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0" fillId="0" borderId="4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8" xfId="0" applyBorder="1" applyAlignment="1" applyProtection="1">
      <alignment horizontal="left" vertical="top"/>
      <protection locked="0"/>
    </xf>
    <xf numFmtId="0" fontId="0" fillId="0" borderId="49" xfId="0" applyBorder="1" applyAlignment="1" applyProtection="1">
      <alignment horizontal="left" vertical="top"/>
      <protection locked="0"/>
    </xf>
    <xf numFmtId="0" fontId="0" fillId="0" borderId="50" xfId="0" applyBorder="1" applyAlignment="1" applyProtection="1">
      <alignment horizontal="left" vertical="top"/>
      <protection locked="0"/>
    </xf>
    <xf numFmtId="0" fontId="0" fillId="0" borderId="51" xfId="0" applyBorder="1" applyAlignment="1" applyProtection="1">
      <alignment horizontal="left" vertical="top"/>
      <protection locked="0"/>
    </xf>
    <xf numFmtId="0" fontId="4" fillId="0" borderId="52" xfId="62" applyFont="1" applyBorder="1" applyAlignment="1">
      <alignment horizontal="right"/>
      <protection/>
    </xf>
    <xf numFmtId="0" fontId="4" fillId="0" borderId="24" xfId="62" applyFont="1" applyBorder="1" applyAlignment="1">
      <alignment horizontal="right"/>
      <protection/>
    </xf>
    <xf numFmtId="0" fontId="4" fillId="0" borderId="53" xfId="62" applyFont="1" applyBorder="1" applyAlignment="1">
      <alignment horizontal="right"/>
      <protection/>
    </xf>
    <xf numFmtId="165" fontId="4" fillId="0" borderId="49" xfId="62" applyNumberFormat="1" applyFont="1" applyBorder="1" applyAlignment="1">
      <alignment horizontal="center" vertical="center"/>
      <protection/>
    </xf>
    <xf numFmtId="0" fontId="4" fillId="0" borderId="50" xfId="62" applyFont="1" applyBorder="1" applyAlignment="1">
      <alignment horizontal="center" vertical="center"/>
      <protection/>
    </xf>
    <xf numFmtId="0" fontId="4" fillId="0" borderId="51" xfId="62" applyFont="1" applyBorder="1" applyAlignment="1">
      <alignment horizontal="center" vertical="center"/>
      <protection/>
    </xf>
    <xf numFmtId="0" fontId="13" fillId="6" borderId="18" xfId="62" applyFont="1" applyFill="1" applyBorder="1" applyAlignment="1" applyProtection="1">
      <alignment horizontal="center" vertical="center"/>
      <protection locked="0"/>
    </xf>
    <xf numFmtId="0" fontId="7" fillId="0" borderId="18" xfId="62" applyFont="1" applyBorder="1" applyAlignment="1" applyProtection="1">
      <alignment horizontal="center" vertical="center"/>
      <protection/>
    </xf>
    <xf numFmtId="0" fontId="10" fillId="0" borderId="18" xfId="62" applyFont="1" applyBorder="1" applyAlignment="1" applyProtection="1">
      <alignment horizontal="center" vertical="center"/>
      <protection/>
    </xf>
    <xf numFmtId="0" fontId="5" fillId="0" borderId="34" xfId="62" applyFont="1" applyBorder="1" applyAlignment="1" applyProtection="1">
      <alignment horizontal="center" vertical="center"/>
      <protection/>
    </xf>
    <xf numFmtId="0" fontId="5" fillId="0" borderId="20" xfId="62" applyFont="1" applyBorder="1" applyAlignment="1" applyProtection="1">
      <alignment horizontal="center" vertical="center"/>
      <protection/>
    </xf>
    <xf numFmtId="0" fontId="5" fillId="0" borderId="22" xfId="62" applyFont="1" applyBorder="1" applyAlignment="1" applyProtection="1">
      <alignment horizontal="center" vertical="center"/>
      <protection/>
    </xf>
    <xf numFmtId="0" fontId="5" fillId="0" borderId="34" xfId="62" applyFont="1" applyBorder="1" applyAlignment="1" applyProtection="1">
      <alignment horizontal="center" vertical="center" textRotation="90"/>
      <protection/>
    </xf>
    <xf numFmtId="0" fontId="5" fillId="0" borderId="20" xfId="62" applyFont="1" applyBorder="1" applyAlignment="1" applyProtection="1">
      <alignment horizontal="center" vertical="center" textRotation="90"/>
      <protection/>
    </xf>
    <xf numFmtId="0" fontId="5" fillId="0" borderId="22" xfId="62" applyFont="1" applyBorder="1" applyAlignment="1" applyProtection="1">
      <alignment horizontal="center" vertical="center" textRotation="90"/>
      <protection/>
    </xf>
    <xf numFmtId="0" fontId="59" fillId="10" borderId="32" xfId="62" applyFont="1" applyFill="1" applyBorder="1" applyAlignment="1" applyProtection="1">
      <alignment horizontal="center" vertical="center"/>
      <protection/>
    </xf>
    <xf numFmtId="0" fontId="59" fillId="10" borderId="33" xfId="62" applyFont="1" applyFill="1" applyBorder="1" applyAlignment="1" applyProtection="1">
      <alignment horizontal="center" vertical="center"/>
      <protection/>
    </xf>
    <xf numFmtId="0" fontId="11" fillId="0" borderId="18" xfId="62" applyFont="1" applyBorder="1" applyAlignment="1" applyProtection="1">
      <alignment vertical="top" wrapText="1"/>
      <protection/>
    </xf>
    <xf numFmtId="0" fontId="6" fillId="0" borderId="18" xfId="62" applyFont="1" applyBorder="1" applyAlignment="1" applyProtection="1">
      <alignment horizontal="center" vertical="center"/>
      <protection/>
    </xf>
    <xf numFmtId="0" fontId="3" fillId="6" borderId="18" xfId="46" applyFill="1" applyBorder="1" applyAlignment="1" applyProtection="1">
      <alignment horizontal="center" vertical="center"/>
      <protection locked="0"/>
    </xf>
    <xf numFmtId="0" fontId="7" fillId="6" borderId="18" xfId="62" applyFont="1" applyFill="1" applyBorder="1" applyAlignment="1" applyProtection="1">
      <alignment horizontal="center" vertical="center"/>
      <protection locked="0"/>
    </xf>
    <xf numFmtId="0" fontId="5" fillId="0" borderId="34" xfId="62" applyFont="1" applyBorder="1" applyAlignment="1" applyProtection="1">
      <alignment horizontal="center" vertical="center" wrapText="1"/>
      <protection/>
    </xf>
    <xf numFmtId="0" fontId="5" fillId="0" borderId="20" xfId="62" applyFont="1" applyBorder="1" applyAlignment="1" applyProtection="1">
      <alignment horizontal="center" vertical="center" wrapText="1"/>
      <protection/>
    </xf>
    <xf numFmtId="0" fontId="5" fillId="0" borderId="22" xfId="62" applyFont="1" applyBorder="1" applyAlignment="1" applyProtection="1">
      <alignment horizontal="center" vertical="center" wrapText="1"/>
      <protection/>
    </xf>
    <xf numFmtId="0" fontId="6" fillId="0" borderId="19" xfId="62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44" fontId="6" fillId="0" borderId="18" xfId="54" applyFont="1" applyBorder="1" applyAlignment="1" applyProtection="1">
      <alignment horizontal="center" vertical="center"/>
      <protection/>
    </xf>
    <xf numFmtId="44" fontId="6" fillId="0" borderId="32" xfId="54" applyFont="1" applyBorder="1" applyAlignment="1" applyProtection="1">
      <alignment horizontal="center" vertical="center"/>
      <protection/>
    </xf>
    <xf numFmtId="0" fontId="10" fillId="0" borderId="32" xfId="62" applyFont="1" applyBorder="1" applyAlignment="1" applyProtection="1">
      <alignment horizontal="center" vertical="center"/>
      <protection/>
    </xf>
    <xf numFmtId="0" fontId="10" fillId="0" borderId="33" xfId="62" applyFont="1" applyBorder="1" applyAlignment="1" applyProtection="1">
      <alignment horizontal="center" vertical="center"/>
      <protection/>
    </xf>
    <xf numFmtId="0" fontId="13" fillId="6" borderId="32" xfId="62" applyFont="1" applyFill="1" applyBorder="1" applyAlignment="1" applyProtection="1">
      <alignment horizontal="center" vertical="center"/>
      <protection locked="0"/>
    </xf>
    <xf numFmtId="0" fontId="6" fillId="0" borderId="30" xfId="62" applyFont="1" applyBorder="1" applyAlignment="1" applyProtection="1">
      <alignment horizontal="center" vertical="center"/>
      <protection/>
    </xf>
    <xf numFmtId="0" fontId="6" fillId="0" borderId="54" xfId="62" applyFont="1" applyBorder="1" applyAlignment="1" applyProtection="1">
      <alignment horizontal="center" vertical="center"/>
      <protection/>
    </xf>
    <xf numFmtId="0" fontId="60" fillId="0" borderId="19" xfId="62" applyFont="1" applyBorder="1" applyAlignment="1" applyProtection="1">
      <alignment horizontal="center" vertical="center"/>
      <protection/>
    </xf>
    <xf numFmtId="0" fontId="60" fillId="0" borderId="0" xfId="62" applyFont="1" applyBorder="1" applyAlignment="1" applyProtection="1">
      <alignment horizontal="center" vertical="center"/>
      <protection/>
    </xf>
    <xf numFmtId="0" fontId="35" fillId="0" borderId="52" xfId="62" applyFont="1" applyBorder="1" applyAlignment="1" applyProtection="1">
      <alignment horizontal="center" vertical="center"/>
      <protection/>
    </xf>
    <xf numFmtId="0" fontId="35" fillId="0" borderId="24" xfId="62" applyFont="1" applyBorder="1" applyAlignment="1" applyProtection="1">
      <alignment horizontal="center" vertical="center"/>
      <protection/>
    </xf>
    <xf numFmtId="0" fontId="61" fillId="0" borderId="18" xfId="62" applyFont="1" applyBorder="1" applyAlignment="1" applyProtection="1">
      <alignment horizontal="center" vertical="center"/>
      <protection/>
    </xf>
    <xf numFmtId="0" fontId="13" fillId="6" borderId="18" xfId="62" applyFont="1" applyFill="1" applyBorder="1" applyAlignment="1" applyProtection="1">
      <alignment horizontal="center" vertical="center"/>
      <protection/>
    </xf>
    <xf numFmtId="0" fontId="6" fillId="0" borderId="18" xfId="62" applyFont="1" applyBorder="1" applyAlignment="1" applyProtection="1">
      <alignment vertical="top" wrapText="1"/>
      <protection/>
    </xf>
    <xf numFmtId="0" fontId="62" fillId="6" borderId="18" xfId="46" applyFont="1" applyFill="1" applyBorder="1" applyAlignment="1" applyProtection="1">
      <alignment horizontal="center" vertical="center"/>
      <protection/>
    </xf>
    <xf numFmtId="0" fontId="63" fillId="6" borderId="18" xfId="62" applyFont="1" applyFill="1" applyBorder="1" applyAlignment="1" applyProtection="1">
      <alignment horizontal="center" vertical="center"/>
      <protection/>
    </xf>
    <xf numFmtId="0" fontId="13" fillId="6" borderId="32" xfId="62" applyFont="1" applyFill="1" applyBorder="1" applyAlignment="1" applyProtection="1">
      <alignment horizontal="center" vertical="center"/>
      <protection/>
    </xf>
    <xf numFmtId="0" fontId="5" fillId="6" borderId="34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6" xfId="0" applyFont="1" applyBorder="1" applyAlignment="1">
      <alignment/>
    </xf>
    <xf numFmtId="0" fontId="7" fillId="6" borderId="18" xfId="0" applyNumberFormat="1" applyFont="1" applyFill="1" applyBorder="1" applyAlignment="1">
      <alignment horizontal="center" vertical="center"/>
    </xf>
    <xf numFmtId="0" fontId="59" fillId="10" borderId="32" xfId="0" applyFont="1" applyFill="1" applyBorder="1" applyAlignment="1" applyProtection="1">
      <alignment horizontal="center" vertical="center"/>
      <protection/>
    </xf>
    <xf numFmtId="0" fontId="59" fillId="10" borderId="33" xfId="0" applyFont="1" applyFill="1" applyBorder="1" applyAlignment="1" applyProtection="1">
      <alignment horizontal="center" vertical="center"/>
      <protection/>
    </xf>
    <xf numFmtId="0" fontId="13" fillId="6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4" fontId="6" fillId="0" borderId="18" xfId="53" applyFont="1" applyFill="1" applyBorder="1" applyAlignment="1">
      <alignment horizontal="center" vertical="center"/>
    </xf>
    <xf numFmtId="44" fontId="6" fillId="0" borderId="32" xfId="53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top" wrapText="1"/>
    </xf>
    <xf numFmtId="0" fontId="31" fillId="0" borderId="1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44" fontId="6" fillId="0" borderId="54" xfId="53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/>
    </xf>
    <xf numFmtId="0" fontId="12" fillId="0" borderId="32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0" fontId="5" fillId="6" borderId="34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25" fillId="0" borderId="0" xfId="56" applyFont="1" applyAlignment="1" applyProtection="1">
      <alignment horizontal="center" vertical="center"/>
      <protection/>
    </xf>
    <xf numFmtId="0" fontId="6" fillId="0" borderId="0" xfId="56" applyFont="1" applyBorder="1" applyAlignment="1" applyProtection="1">
      <alignment horizontal="center" vertical="center"/>
      <protection/>
    </xf>
    <xf numFmtId="0" fontId="64" fillId="0" borderId="0" xfId="56" applyFont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65" fillId="0" borderId="0" xfId="0" applyFont="1" applyAlignment="1">
      <alignment horizontal="center"/>
    </xf>
    <xf numFmtId="0" fontId="6" fillId="0" borderId="19" xfId="56" applyFont="1" applyBorder="1" applyAlignment="1" applyProtection="1">
      <alignment horizontal="center" vertical="center"/>
      <protection/>
    </xf>
    <xf numFmtId="0" fontId="6" fillId="0" borderId="28" xfId="56" applyFont="1" applyBorder="1" applyAlignment="1" applyProtection="1">
      <alignment horizontal="center" vertical="center"/>
      <protection/>
    </xf>
    <xf numFmtId="0" fontId="28" fillId="0" borderId="19" xfId="56" applyFont="1" applyBorder="1" applyAlignment="1" applyProtection="1">
      <alignment horizontal="center" vertical="center"/>
      <protection/>
    </xf>
    <xf numFmtId="0" fontId="28" fillId="0" borderId="28" xfId="56" applyFont="1" applyBorder="1" applyAlignment="1" applyProtection="1">
      <alignment horizontal="center" vertical="center"/>
      <protection/>
    </xf>
    <xf numFmtId="0" fontId="6" fillId="0" borderId="32" xfId="56" applyFont="1" applyBorder="1" applyAlignment="1" applyProtection="1">
      <alignment horizontal="center" vertical="center"/>
      <protection/>
    </xf>
    <xf numFmtId="0" fontId="6" fillId="0" borderId="36" xfId="56" applyFont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vertical="center" wrapText="1"/>
      <protection/>
    </xf>
    <xf numFmtId="0" fontId="6" fillId="0" borderId="0" xfId="57" applyFont="1" applyAlignment="1" applyProtection="1">
      <alignment vertical="center"/>
      <protection/>
    </xf>
    <xf numFmtId="0" fontId="2" fillId="0" borderId="0" xfId="57" applyFont="1" applyAlignment="1" applyProtection="1">
      <alignment vertical="center"/>
      <protection/>
    </xf>
    <xf numFmtId="0" fontId="6" fillId="0" borderId="52" xfId="56" applyFont="1" applyBorder="1" applyAlignment="1" applyProtection="1">
      <alignment horizontal="center" vertical="center"/>
      <protection/>
    </xf>
    <xf numFmtId="0" fontId="6" fillId="0" borderId="21" xfId="56" applyFont="1" applyBorder="1" applyAlignment="1" applyProtection="1">
      <alignment horizontal="center" vertical="center"/>
      <protection/>
    </xf>
    <xf numFmtId="0" fontId="6" fillId="6" borderId="19" xfId="56" applyFont="1" applyFill="1" applyBorder="1" applyAlignment="1" applyProtection="1">
      <alignment horizontal="center" vertical="center" wrapText="1"/>
      <protection locked="0"/>
    </xf>
    <xf numFmtId="0" fontId="6" fillId="6" borderId="28" xfId="56" applyFont="1" applyFill="1" applyBorder="1" applyAlignment="1" applyProtection="1">
      <alignment horizontal="center" vertical="center" wrapText="1"/>
      <protection locked="0"/>
    </xf>
    <xf numFmtId="0" fontId="6" fillId="6" borderId="52" xfId="56" applyFont="1" applyFill="1" applyBorder="1" applyAlignment="1" applyProtection="1">
      <alignment horizontal="center" vertical="center" wrapText="1"/>
      <protection locked="0"/>
    </xf>
    <xf numFmtId="0" fontId="6" fillId="6" borderId="21" xfId="56" applyFont="1" applyFill="1" applyBorder="1" applyAlignment="1" applyProtection="1">
      <alignment horizontal="center" vertical="center" wrapText="1"/>
      <protection locked="0"/>
    </xf>
    <xf numFmtId="0" fontId="6" fillId="0" borderId="30" xfId="56" applyFont="1" applyBorder="1" applyAlignment="1" applyProtection="1">
      <alignment horizontal="center" vertical="center"/>
      <protection/>
    </xf>
    <xf numFmtId="0" fontId="6" fillId="0" borderId="29" xfId="56" applyFont="1" applyBorder="1" applyAlignment="1" applyProtection="1">
      <alignment horizontal="center" vertical="center"/>
      <protection/>
    </xf>
  </cellXfs>
  <cellStyles count="6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_TOUT (2)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Monétaire 2" xfId="51"/>
    <cellStyle name="Monétaire 3" xfId="52"/>
    <cellStyle name="Monétaire 4" xfId="53"/>
    <cellStyle name="Monétaire 4 2" xfId="54"/>
    <cellStyle name="Neutre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rmal 6 2" xfId="62"/>
    <cellStyle name="Percent" xfId="63"/>
    <cellStyle name="Remarque_TOUT (2)" xfId="64"/>
    <cellStyle name="Satisfaisant" xfId="65"/>
    <cellStyle name="Sortie" xfId="66"/>
    <cellStyle name="Texte explicatif" xfId="67"/>
    <cellStyle name="Titre" xfId="68"/>
    <cellStyle name="Titre 1_TOUT (2)" xfId="69"/>
    <cellStyle name="Titre 2_TOUT (2)" xfId="70"/>
    <cellStyle name="Titre 3_TOUT (2)" xfId="71"/>
    <cellStyle name="Titre 4_TOUT (2)" xfId="72"/>
    <cellStyle name="Titre _TOUT (2)" xfId="73"/>
    <cellStyle name="Titre 1" xfId="74"/>
    <cellStyle name="Titre 2" xfId="75"/>
    <cellStyle name="Titre 3" xfId="76"/>
    <cellStyle name="Titre 4" xfId="77"/>
    <cellStyle name="Total" xfId="78"/>
    <cellStyle name="Vérification" xfId="79"/>
    <cellStyle name="Vérification de cellule_TOUT (2)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4</xdr:row>
      <xdr:rowOff>47625</xdr:rowOff>
    </xdr:from>
    <xdr:to>
      <xdr:col>4</xdr:col>
      <xdr:colOff>561975</xdr:colOff>
      <xdr:row>6</xdr:row>
      <xdr:rowOff>180975</xdr:rowOff>
    </xdr:to>
    <xdr:pic>
      <xdr:nvPicPr>
        <xdr:cNvPr id="1" name="Image 2" descr="images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847725"/>
          <a:ext cx="990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</xdr:row>
      <xdr:rowOff>38100</xdr:rowOff>
    </xdr:from>
    <xdr:to>
      <xdr:col>12</xdr:col>
      <xdr:colOff>428625</xdr:colOff>
      <xdr:row>6</xdr:row>
      <xdr:rowOff>171450</xdr:rowOff>
    </xdr:to>
    <xdr:pic>
      <xdr:nvPicPr>
        <xdr:cNvPr id="2" name="Image 2" descr="images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838200"/>
          <a:ext cx="990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7</xdr:row>
      <xdr:rowOff>28575</xdr:rowOff>
    </xdr:from>
    <xdr:to>
      <xdr:col>3</xdr:col>
      <xdr:colOff>19050</xdr:colOff>
      <xdr:row>9</xdr:row>
      <xdr:rowOff>142875</xdr:rowOff>
    </xdr:to>
    <xdr:pic>
      <xdr:nvPicPr>
        <xdr:cNvPr id="3" name="Image 4" descr="CD1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14859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</xdr:row>
      <xdr:rowOff>28575</xdr:rowOff>
    </xdr:from>
    <xdr:to>
      <xdr:col>13</xdr:col>
      <xdr:colOff>609600</xdr:colOff>
      <xdr:row>9</xdr:row>
      <xdr:rowOff>142875</xdr:rowOff>
    </xdr:to>
    <xdr:pic>
      <xdr:nvPicPr>
        <xdr:cNvPr id="4" name="Image 4" descr="CD1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14859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22</xdr:row>
      <xdr:rowOff>28575</xdr:rowOff>
    </xdr:from>
    <xdr:to>
      <xdr:col>13</xdr:col>
      <xdr:colOff>600075</xdr:colOff>
      <xdr:row>26</xdr:row>
      <xdr:rowOff>85725</xdr:rowOff>
    </xdr:to>
    <xdr:pic>
      <xdr:nvPicPr>
        <xdr:cNvPr id="5" name="Image 14" descr="Band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5010150"/>
          <a:ext cx="7419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66675</xdr:rowOff>
    </xdr:from>
    <xdr:to>
      <xdr:col>2</xdr:col>
      <xdr:colOff>180975</xdr:colOff>
      <xdr:row>21</xdr:row>
      <xdr:rowOff>95250</xdr:rowOff>
    </xdr:to>
    <xdr:pic>
      <xdr:nvPicPr>
        <xdr:cNvPr id="6" name="Image 5" descr="17 17 003 Marenne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41243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18</xdr:row>
      <xdr:rowOff>104775</xdr:rowOff>
    </xdr:from>
    <xdr:to>
      <xdr:col>14</xdr:col>
      <xdr:colOff>590550</xdr:colOff>
      <xdr:row>21</xdr:row>
      <xdr:rowOff>133350</xdr:rowOff>
    </xdr:to>
    <xdr:pic>
      <xdr:nvPicPr>
        <xdr:cNvPr id="7" name="Image 5" descr="17 17 003 Marenne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05825" y="41624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76200</xdr:rowOff>
    </xdr:from>
    <xdr:to>
      <xdr:col>11</xdr:col>
      <xdr:colOff>200025</xdr:colOff>
      <xdr:row>27</xdr:row>
      <xdr:rowOff>161925</xdr:rowOff>
    </xdr:to>
    <xdr:pic>
      <xdr:nvPicPr>
        <xdr:cNvPr id="1" name="Image 2" descr="Cap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6200"/>
          <a:ext cx="8686800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0</xdr:row>
      <xdr:rowOff>133350</xdr:rowOff>
    </xdr:from>
    <xdr:to>
      <xdr:col>12</xdr:col>
      <xdr:colOff>0</xdr:colOff>
      <xdr:row>16</xdr:row>
      <xdr:rowOff>19050</xdr:rowOff>
    </xdr:to>
    <xdr:sp>
      <xdr:nvSpPr>
        <xdr:cNvPr id="2" name="Connecteur droit avec flèche 4"/>
        <xdr:cNvSpPr>
          <a:spLocks/>
        </xdr:cNvSpPr>
      </xdr:nvSpPr>
      <xdr:spPr>
        <a:xfrm flipH="1">
          <a:off x="3467100" y="133350"/>
          <a:ext cx="6591300" cy="3086100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495300</xdr:colOff>
      <xdr:row>19</xdr:row>
      <xdr:rowOff>19050</xdr:rowOff>
    </xdr:from>
    <xdr:to>
      <xdr:col>7</xdr:col>
      <xdr:colOff>428625</xdr:colOff>
      <xdr:row>19</xdr:row>
      <xdr:rowOff>57150</xdr:rowOff>
    </xdr:to>
    <xdr:sp>
      <xdr:nvSpPr>
        <xdr:cNvPr id="3" name="Connecteur droit avec flèche 6"/>
        <xdr:cNvSpPr>
          <a:spLocks/>
        </xdr:cNvSpPr>
      </xdr:nvSpPr>
      <xdr:spPr>
        <a:xfrm flipH="1" flipV="1">
          <a:off x="5524500" y="3819525"/>
          <a:ext cx="771525" cy="381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342900</xdr:colOff>
      <xdr:row>13</xdr:row>
      <xdr:rowOff>28575</xdr:rowOff>
    </xdr:from>
    <xdr:to>
      <xdr:col>3</xdr:col>
      <xdr:colOff>762000</xdr:colOff>
      <xdr:row>13</xdr:row>
      <xdr:rowOff>152400</xdr:rowOff>
    </xdr:to>
    <xdr:sp>
      <xdr:nvSpPr>
        <xdr:cNvPr id="4" name="Connecteur droit avec flèche 8"/>
        <xdr:cNvSpPr>
          <a:spLocks/>
        </xdr:cNvSpPr>
      </xdr:nvSpPr>
      <xdr:spPr>
        <a:xfrm flipH="1" flipV="1">
          <a:off x="2857500" y="2628900"/>
          <a:ext cx="419100" cy="1238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400050</xdr:colOff>
      <xdr:row>13</xdr:row>
      <xdr:rowOff>28575</xdr:rowOff>
    </xdr:from>
    <xdr:to>
      <xdr:col>3</xdr:col>
      <xdr:colOff>657225</xdr:colOff>
      <xdr:row>16</xdr:row>
      <xdr:rowOff>9525</xdr:rowOff>
    </xdr:to>
    <xdr:sp>
      <xdr:nvSpPr>
        <xdr:cNvPr id="5" name="Connecteur droit avec flèche 10"/>
        <xdr:cNvSpPr>
          <a:spLocks/>
        </xdr:cNvSpPr>
      </xdr:nvSpPr>
      <xdr:spPr>
        <a:xfrm>
          <a:off x="2914650" y="2628900"/>
          <a:ext cx="257175" cy="581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533400</xdr:colOff>
      <xdr:row>2</xdr:row>
      <xdr:rowOff>133350</xdr:rowOff>
    </xdr:to>
    <xdr:pic>
      <xdr:nvPicPr>
        <xdr:cNvPr id="1" name="Image 2" descr="images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114300</xdr:rowOff>
    </xdr:from>
    <xdr:to>
      <xdr:col>10</xdr:col>
      <xdr:colOff>38100</xdr:colOff>
      <xdr:row>2</xdr:row>
      <xdr:rowOff>190500</xdr:rowOff>
    </xdr:to>
    <xdr:pic>
      <xdr:nvPicPr>
        <xdr:cNvPr id="2" name="Image 4" descr="CD1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11430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0</xdr:row>
      <xdr:rowOff>0</xdr:rowOff>
    </xdr:from>
    <xdr:to>
      <xdr:col>10</xdr:col>
      <xdr:colOff>38100</xdr:colOff>
      <xdr:row>2</xdr:row>
      <xdr:rowOff>171450</xdr:rowOff>
    </xdr:to>
    <xdr:pic>
      <xdr:nvPicPr>
        <xdr:cNvPr id="1" name="Image 4" descr="CD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533400</xdr:colOff>
      <xdr:row>2</xdr:row>
      <xdr:rowOff>85725</xdr:rowOff>
    </xdr:to>
    <xdr:pic>
      <xdr:nvPicPr>
        <xdr:cNvPr id="2" name="Image 2" descr="image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533400</xdr:colOff>
      <xdr:row>2</xdr:row>
      <xdr:rowOff>76200</xdr:rowOff>
    </xdr:to>
    <xdr:pic>
      <xdr:nvPicPr>
        <xdr:cNvPr id="1" name="Image 3" descr="001 - FFTir 0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0</xdr:row>
      <xdr:rowOff>9525</xdr:rowOff>
    </xdr:from>
    <xdr:to>
      <xdr:col>12</xdr:col>
      <xdr:colOff>161925</xdr:colOff>
      <xdr:row>2</xdr:row>
      <xdr:rowOff>142875</xdr:rowOff>
    </xdr:to>
    <xdr:pic>
      <xdr:nvPicPr>
        <xdr:cNvPr id="2" name="Image 4" descr="CD1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952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0</xdr:col>
      <xdr:colOff>847725</xdr:colOff>
      <xdr:row>2</xdr:row>
      <xdr:rowOff>161925</xdr:rowOff>
    </xdr:to>
    <xdr:pic>
      <xdr:nvPicPr>
        <xdr:cNvPr id="1" name="Image 2" descr="images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0</xdr:row>
      <xdr:rowOff>95250</xdr:rowOff>
    </xdr:from>
    <xdr:to>
      <xdr:col>4</xdr:col>
      <xdr:colOff>1333500</xdr:colOff>
      <xdr:row>2</xdr:row>
      <xdr:rowOff>180975</xdr:rowOff>
    </xdr:to>
    <xdr:pic>
      <xdr:nvPicPr>
        <xdr:cNvPr id="2" name="Image 2" descr="images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525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5</xdr:row>
      <xdr:rowOff>47625</xdr:rowOff>
    </xdr:from>
    <xdr:to>
      <xdr:col>0</xdr:col>
      <xdr:colOff>847725</xdr:colOff>
      <xdr:row>6</xdr:row>
      <xdr:rowOff>238125</xdr:rowOff>
    </xdr:to>
    <xdr:pic>
      <xdr:nvPicPr>
        <xdr:cNvPr id="3" name="Image 4" descr="CD1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04775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5</xdr:row>
      <xdr:rowOff>47625</xdr:rowOff>
    </xdr:from>
    <xdr:to>
      <xdr:col>4</xdr:col>
      <xdr:colOff>1200150</xdr:colOff>
      <xdr:row>6</xdr:row>
      <xdr:rowOff>238125</xdr:rowOff>
    </xdr:to>
    <xdr:pic>
      <xdr:nvPicPr>
        <xdr:cNvPr id="4" name="Image 4" descr="CD1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04775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4">
      <selection activeCell="Q18" sqref="Q18"/>
    </sheetView>
  </sheetViews>
  <sheetFormatPr defaultColWidth="11.00390625" defaultRowHeight="15.75"/>
  <cols>
    <col min="1" max="16" width="8.1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"/>
      <c r="P4" s="1"/>
    </row>
    <row r="5" spans="1:16" ht="15.75">
      <c r="A5" s="1"/>
      <c r="P5" s="1"/>
    </row>
    <row r="6" spans="1:16" ht="20.25">
      <c r="A6" s="1"/>
      <c r="B6" s="155" t="s">
        <v>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2"/>
    </row>
    <row r="7" spans="1:16" ht="15.75">
      <c r="A7" s="1"/>
      <c r="P7" s="1"/>
    </row>
    <row r="8" spans="1:16" ht="15.75">
      <c r="A8" s="1"/>
      <c r="P8" s="1"/>
    </row>
    <row r="9" spans="1:16" ht="20.25">
      <c r="A9" s="1"/>
      <c r="B9" s="155" t="s">
        <v>1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"/>
    </row>
    <row r="10" spans="1:16" ht="15.75">
      <c r="A10" s="1"/>
      <c r="P10" s="1"/>
    </row>
    <row r="11" spans="1:16" ht="15.75">
      <c r="A11" s="1"/>
      <c r="P11" s="1"/>
    </row>
    <row r="12" spans="1:16" ht="15.75">
      <c r="A12" s="1"/>
      <c r="P12" s="1"/>
    </row>
    <row r="13" spans="1:16" ht="15.75">
      <c r="A13" s="1"/>
      <c r="P13" s="1"/>
    </row>
    <row r="14" spans="1:16" ht="15.75">
      <c r="A14" s="1"/>
      <c r="P14" s="1"/>
    </row>
    <row r="15" spans="1:16" ht="33">
      <c r="A15" s="1"/>
      <c r="B15" s="156" t="s">
        <v>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"/>
    </row>
    <row r="16" spans="1:16" ht="15.75">
      <c r="A16" s="1"/>
      <c r="P16" s="1"/>
    </row>
    <row r="17" spans="1:16" ht="15.75">
      <c r="A17" s="1"/>
      <c r="P17" s="1"/>
    </row>
    <row r="18" spans="1:16" ht="25.5">
      <c r="A18" s="1"/>
      <c r="B18" s="157" t="s">
        <v>152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"/>
    </row>
    <row r="19" spans="1:16" ht="15.75">
      <c r="A19" s="1"/>
      <c r="P19" s="1"/>
    </row>
    <row r="20" spans="1:16" ht="15.75">
      <c r="A20" s="1"/>
      <c r="P20" s="1"/>
    </row>
    <row r="21" spans="1:16" ht="25.5">
      <c r="A21" s="1"/>
      <c r="B21" s="157" t="s">
        <v>156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"/>
    </row>
    <row r="22" spans="1:16" ht="15.75">
      <c r="A22" s="1"/>
      <c r="P22" s="1"/>
    </row>
    <row r="23" spans="1:16" ht="15.75">
      <c r="A23" s="1"/>
      <c r="P23" s="1"/>
    </row>
    <row r="24" spans="1:16" ht="15.75">
      <c r="A24" s="1"/>
      <c r="P24" s="1"/>
    </row>
    <row r="25" spans="1:16" ht="15.75">
      <c r="A25" s="1"/>
      <c r="P25" s="1"/>
    </row>
    <row r="26" spans="1:16" ht="15.75">
      <c r="A26" s="1"/>
      <c r="P26" s="1"/>
    </row>
    <row r="27" spans="1:16" ht="15.75">
      <c r="A27" s="1"/>
      <c r="P27" s="1"/>
    </row>
    <row r="28" spans="1:1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sheetProtection password="D059" sheet="1"/>
  <mergeCells count="5">
    <mergeCell ref="B21:O21"/>
    <mergeCell ref="B6:O6"/>
    <mergeCell ref="B9:O9"/>
    <mergeCell ref="B15:O15"/>
    <mergeCell ref="B18:O18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2"/>
  <sheetViews>
    <sheetView zoomScalePageLayoutView="0" workbookViewId="0" topLeftCell="A4">
      <selection activeCell="B16" sqref="B16:F16"/>
    </sheetView>
  </sheetViews>
  <sheetFormatPr defaultColWidth="11.00390625" defaultRowHeight="15.75"/>
  <cols>
    <col min="1" max="1" width="8.625" style="0" customWidth="1"/>
    <col min="2" max="2" width="15.625" style="0" customWidth="1"/>
    <col min="3" max="3" width="5.625" style="0" customWidth="1"/>
    <col min="4" max="4" width="25.625" style="0" customWidth="1"/>
    <col min="5" max="5" width="8.625" style="0" customWidth="1"/>
    <col min="6" max="6" width="60.625" style="0" customWidth="1"/>
  </cols>
  <sheetData>
    <row r="1" ht="16.5" thickBot="1"/>
    <row r="2" spans="2:14" ht="20.25" thickBot="1" thickTop="1">
      <c r="B2" s="158" t="s">
        <v>3</v>
      </c>
      <c r="C2" s="159"/>
      <c r="D2" s="159"/>
      <c r="E2" s="159"/>
      <c r="F2" s="160"/>
      <c r="H2" s="152" t="s">
        <v>4</v>
      </c>
      <c r="I2" s="152"/>
      <c r="J2" s="152"/>
      <c r="K2" s="152"/>
      <c r="L2" s="152"/>
      <c r="M2" s="152"/>
      <c r="N2" s="27"/>
    </row>
    <row r="3" spans="8:14" ht="17.25" thickBot="1" thickTop="1">
      <c r="H3" s="27"/>
      <c r="I3" s="27"/>
      <c r="J3" s="27"/>
      <c r="K3" s="27"/>
      <c r="L3" s="27"/>
      <c r="M3" s="27"/>
      <c r="N3" s="27"/>
    </row>
    <row r="4" spans="2:14" ht="21" thickTop="1">
      <c r="B4" s="6" t="s">
        <v>5</v>
      </c>
      <c r="C4" s="6"/>
      <c r="H4" s="27"/>
      <c r="I4" s="153" t="s">
        <v>6</v>
      </c>
      <c r="J4" s="154"/>
      <c r="K4" s="154"/>
      <c r="L4" s="154"/>
      <c r="M4" s="154"/>
      <c r="N4" s="150"/>
    </row>
    <row r="5" spans="8:14" ht="16.5" thickBot="1">
      <c r="H5" s="27"/>
      <c r="I5" s="151"/>
      <c r="J5" s="149"/>
      <c r="K5" s="149"/>
      <c r="L5" s="149"/>
      <c r="M5" s="149"/>
      <c r="N5" s="110"/>
    </row>
    <row r="6" spans="2:14" ht="16.5" thickTop="1">
      <c r="B6" s="7"/>
      <c r="C6" s="23"/>
      <c r="D6" s="8"/>
      <c r="E6" s="15"/>
      <c r="F6" s="9"/>
      <c r="H6" s="27"/>
      <c r="I6" s="151"/>
      <c r="J6" s="149"/>
      <c r="K6" s="149"/>
      <c r="L6" s="149"/>
      <c r="M6" s="149"/>
      <c r="N6" s="110"/>
    </row>
    <row r="7" spans="2:14" ht="20.25">
      <c r="B7" s="21" t="s">
        <v>7</v>
      </c>
      <c r="C7" s="24" t="s">
        <v>8</v>
      </c>
      <c r="D7" s="13" t="s">
        <v>9</v>
      </c>
      <c r="E7" s="16" t="s">
        <v>8</v>
      </c>
      <c r="F7" s="22" t="s">
        <v>10</v>
      </c>
      <c r="H7" s="27"/>
      <c r="I7" s="151"/>
      <c r="J7" s="149"/>
      <c r="K7" s="149"/>
      <c r="L7" s="149"/>
      <c r="M7" s="149"/>
      <c r="N7" s="110"/>
    </row>
    <row r="8" spans="2:14" ht="21" thickBot="1">
      <c r="B8" s="21" t="s">
        <v>11</v>
      </c>
      <c r="C8" s="24" t="s">
        <v>8</v>
      </c>
      <c r="D8" s="13" t="s">
        <v>12</v>
      </c>
      <c r="E8" s="16" t="s">
        <v>8</v>
      </c>
      <c r="F8" s="22" t="s">
        <v>13</v>
      </c>
      <c r="H8" s="27"/>
      <c r="I8" s="75"/>
      <c r="J8" s="76"/>
      <c r="K8" s="76"/>
      <c r="L8" s="76"/>
      <c r="M8" s="76"/>
      <c r="N8" s="77"/>
    </row>
    <row r="9" spans="2:6" ht="21" thickTop="1">
      <c r="B9" s="21" t="s">
        <v>14</v>
      </c>
      <c r="C9" s="24" t="s">
        <v>8</v>
      </c>
      <c r="D9" s="13" t="s">
        <v>15</v>
      </c>
      <c r="E9" s="16" t="s">
        <v>8</v>
      </c>
      <c r="F9" s="22" t="s">
        <v>16</v>
      </c>
    </row>
    <row r="10" spans="2:6" ht="20.25">
      <c r="B10" s="21" t="s">
        <v>17</v>
      </c>
      <c r="C10" s="24" t="s">
        <v>8</v>
      </c>
      <c r="D10" s="13" t="s">
        <v>18</v>
      </c>
      <c r="E10" s="16" t="s">
        <v>8</v>
      </c>
      <c r="F10" s="22" t="s">
        <v>19</v>
      </c>
    </row>
    <row r="11" spans="2:6" ht="20.25">
      <c r="B11" s="21" t="s">
        <v>20</v>
      </c>
      <c r="C11" s="24" t="s">
        <v>8</v>
      </c>
      <c r="D11" s="13" t="s">
        <v>21</v>
      </c>
      <c r="E11" s="16" t="s">
        <v>8</v>
      </c>
      <c r="F11" s="22" t="s">
        <v>22</v>
      </c>
    </row>
    <row r="12" spans="2:6" ht="20.25">
      <c r="B12" s="21" t="s">
        <v>23</v>
      </c>
      <c r="C12" s="24" t="s">
        <v>8</v>
      </c>
      <c r="D12" s="13" t="s">
        <v>24</v>
      </c>
      <c r="E12" s="16" t="s">
        <v>8</v>
      </c>
      <c r="F12" s="22" t="s">
        <v>25</v>
      </c>
    </row>
    <row r="13" spans="2:6" ht="20.25">
      <c r="B13" s="26" t="s">
        <v>26</v>
      </c>
      <c r="C13" s="24" t="s">
        <v>8</v>
      </c>
      <c r="D13" s="13" t="s">
        <v>27</v>
      </c>
      <c r="E13" s="16" t="s">
        <v>8</v>
      </c>
      <c r="F13" s="22" t="s">
        <v>28</v>
      </c>
    </row>
    <row r="14" spans="2:7" ht="16.5" thickBot="1">
      <c r="B14" s="11"/>
      <c r="C14" s="10"/>
      <c r="D14" s="10"/>
      <c r="E14" s="17"/>
      <c r="F14" s="25"/>
      <c r="G14" s="12"/>
    </row>
    <row r="15" spans="2:6" ht="21" thickTop="1">
      <c r="B15" s="4"/>
      <c r="C15" s="4"/>
      <c r="D15" s="4"/>
      <c r="E15" s="18"/>
      <c r="F15" s="4"/>
    </row>
    <row r="16" spans="2:6" ht="15.75">
      <c r="B16" s="5"/>
      <c r="C16" s="5"/>
      <c r="D16" s="5"/>
      <c r="E16" s="19"/>
      <c r="F16" s="5"/>
    </row>
    <row r="18" spans="2:5" ht="20.25">
      <c r="B18" s="6" t="s">
        <v>29</v>
      </c>
      <c r="C18" s="6"/>
      <c r="D18" s="3" t="s">
        <v>30</v>
      </c>
      <c r="E18" s="20"/>
    </row>
    <row r="19" ht="16.5" thickBot="1"/>
    <row r="20" spans="2:6" ht="15.75">
      <c r="B20" s="161"/>
      <c r="C20" s="162"/>
      <c r="D20" s="162"/>
      <c r="E20" s="162"/>
      <c r="F20" s="163"/>
    </row>
    <row r="21" spans="2:6" ht="15.75">
      <c r="B21" s="164"/>
      <c r="C21" s="165"/>
      <c r="D21" s="165"/>
      <c r="E21" s="165"/>
      <c r="F21" s="166"/>
    </row>
    <row r="22" spans="2:6" ht="15.75">
      <c r="B22" s="164"/>
      <c r="C22" s="165"/>
      <c r="D22" s="165"/>
      <c r="E22" s="165"/>
      <c r="F22" s="166"/>
    </row>
    <row r="23" spans="2:9" ht="15.75">
      <c r="B23" s="164"/>
      <c r="C23" s="165"/>
      <c r="D23" s="165"/>
      <c r="E23" s="165"/>
      <c r="F23" s="166"/>
      <c r="I23" s="28"/>
    </row>
    <row r="24" spans="2:6" ht="15.75">
      <c r="B24" s="164"/>
      <c r="C24" s="165"/>
      <c r="D24" s="165"/>
      <c r="E24" s="165"/>
      <c r="F24" s="166"/>
    </row>
    <row r="25" spans="2:6" ht="15.75">
      <c r="B25" s="164"/>
      <c r="C25" s="165"/>
      <c r="D25" s="165"/>
      <c r="E25" s="165"/>
      <c r="F25" s="166"/>
    </row>
    <row r="26" spans="2:6" ht="15.75">
      <c r="B26" s="164"/>
      <c r="C26" s="165"/>
      <c r="D26" s="165"/>
      <c r="E26" s="165"/>
      <c r="F26" s="166"/>
    </row>
    <row r="27" spans="2:6" ht="15.75">
      <c r="B27" s="164"/>
      <c r="C27" s="165"/>
      <c r="D27" s="165"/>
      <c r="E27" s="165"/>
      <c r="F27" s="166"/>
    </row>
    <row r="28" spans="2:6" ht="15.75">
      <c r="B28" s="164"/>
      <c r="C28" s="165"/>
      <c r="D28" s="165"/>
      <c r="E28" s="165"/>
      <c r="F28" s="166"/>
    </row>
    <row r="29" spans="2:6" ht="15.75">
      <c r="B29" s="164"/>
      <c r="C29" s="165"/>
      <c r="D29" s="165"/>
      <c r="E29" s="165"/>
      <c r="F29" s="166"/>
    </row>
    <row r="30" spans="2:6" ht="15.75">
      <c r="B30" s="164"/>
      <c r="C30" s="165"/>
      <c r="D30" s="165"/>
      <c r="E30" s="165"/>
      <c r="F30" s="166"/>
    </row>
    <row r="31" spans="2:6" ht="15.75">
      <c r="B31" s="164"/>
      <c r="C31" s="165"/>
      <c r="D31" s="165"/>
      <c r="E31" s="165"/>
      <c r="F31" s="166"/>
    </row>
    <row r="32" spans="2:6" ht="16.5" thickBot="1">
      <c r="B32" s="167"/>
      <c r="C32" s="168"/>
      <c r="D32" s="168"/>
      <c r="E32" s="168"/>
      <c r="F32" s="169"/>
    </row>
  </sheetData>
  <sheetProtection password="D059" sheet="1"/>
  <mergeCells count="4">
    <mergeCell ref="B2:F2"/>
    <mergeCell ref="B20:F32"/>
    <mergeCell ref="H2:M2"/>
    <mergeCell ref="I4:N8"/>
  </mergeCell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3"/>
  <sheetViews>
    <sheetView zoomScalePageLayoutView="0" workbookViewId="0" topLeftCell="A1">
      <selection activeCell="M10" sqref="M10"/>
    </sheetView>
  </sheetViews>
  <sheetFormatPr defaultColWidth="11.00390625" defaultRowHeight="15.75"/>
  <cols>
    <col min="13" max="13" width="36.625" style="0" customWidth="1"/>
  </cols>
  <sheetData>
    <row r="1" ht="15.75">
      <c r="M1" s="34" t="s">
        <v>125</v>
      </c>
    </row>
    <row r="3" ht="15.75">
      <c r="M3" s="31" t="s">
        <v>31</v>
      </c>
    </row>
    <row r="4" spans="2:15" ht="15.75">
      <c r="B4" s="29"/>
      <c r="C4" s="29"/>
      <c r="D4" s="29"/>
      <c r="E4" s="29"/>
      <c r="F4" s="29"/>
      <c r="G4" s="29"/>
      <c r="N4" s="32"/>
      <c r="O4" s="32"/>
    </row>
    <row r="5" spans="2:15" ht="15.75">
      <c r="B5" s="29"/>
      <c r="C5" s="29"/>
      <c r="D5" s="29"/>
      <c r="E5" s="29"/>
      <c r="F5" s="29"/>
      <c r="G5" s="29"/>
      <c r="M5" s="30" t="s">
        <v>32</v>
      </c>
      <c r="N5" s="32"/>
      <c r="O5" s="32"/>
    </row>
    <row r="6" spans="2:13" ht="15.75">
      <c r="B6" s="29"/>
      <c r="C6" s="29"/>
      <c r="D6" s="29"/>
      <c r="E6" s="29"/>
      <c r="F6" s="29"/>
      <c r="G6" s="29"/>
      <c r="M6" s="32" t="s">
        <v>123</v>
      </c>
    </row>
    <row r="7" spans="2:15" ht="15.75">
      <c r="B7" s="29"/>
      <c r="C7" s="29"/>
      <c r="D7" s="29"/>
      <c r="E7" s="29"/>
      <c r="F7" s="29"/>
      <c r="G7" s="29"/>
      <c r="M7" s="32"/>
      <c r="N7" s="30"/>
      <c r="O7" s="30"/>
    </row>
    <row r="8" spans="2:7" ht="15.75">
      <c r="B8" s="29"/>
      <c r="C8" s="29"/>
      <c r="D8" s="29"/>
      <c r="E8" s="29"/>
      <c r="F8" s="29"/>
      <c r="G8" s="29"/>
    </row>
    <row r="9" spans="2:13" ht="15.75">
      <c r="B9" s="29"/>
      <c r="C9" s="29"/>
      <c r="D9" s="29"/>
      <c r="E9" s="29"/>
      <c r="F9" s="29"/>
      <c r="G9" s="29"/>
      <c r="M9" s="30" t="s">
        <v>155</v>
      </c>
    </row>
    <row r="10" spans="2:13" ht="15.75">
      <c r="B10" s="29"/>
      <c r="C10" s="29"/>
      <c r="D10" s="29"/>
      <c r="E10" s="29"/>
      <c r="F10" s="29"/>
      <c r="G10" s="29"/>
      <c r="M10" t="s">
        <v>124</v>
      </c>
    </row>
    <row r="11" spans="2:15" ht="15.75">
      <c r="B11" s="29"/>
      <c r="C11" s="29"/>
      <c r="D11" s="29"/>
      <c r="E11" s="29"/>
      <c r="F11" s="29"/>
      <c r="G11" s="29"/>
      <c r="M11" t="s">
        <v>131</v>
      </c>
      <c r="N11" s="30"/>
      <c r="O11" s="30"/>
    </row>
    <row r="12" spans="2:15" ht="15.75">
      <c r="B12" s="29"/>
      <c r="C12" s="29"/>
      <c r="D12" s="29"/>
      <c r="E12" s="29"/>
      <c r="F12" s="29"/>
      <c r="G12" s="29"/>
      <c r="M12" t="s">
        <v>130</v>
      </c>
      <c r="N12" s="32"/>
      <c r="O12" s="32"/>
    </row>
    <row r="13" spans="2:15" ht="15.75">
      <c r="B13" s="29"/>
      <c r="C13" s="29"/>
      <c r="D13" s="29"/>
      <c r="E13" s="29"/>
      <c r="F13" s="29"/>
      <c r="G13" s="29"/>
      <c r="N13" s="32"/>
      <c r="O13" s="32"/>
    </row>
    <row r="14" spans="2:15" ht="15.75">
      <c r="B14" s="29"/>
      <c r="C14" s="29"/>
      <c r="D14" s="29"/>
      <c r="E14" s="29"/>
      <c r="F14" s="29"/>
      <c r="G14" s="29"/>
      <c r="M14" s="30" t="s">
        <v>33</v>
      </c>
      <c r="N14" s="32"/>
      <c r="O14" s="32"/>
    </row>
    <row r="15" spans="2:15" ht="15.75">
      <c r="B15" s="29"/>
      <c r="C15" s="29"/>
      <c r="D15" s="29"/>
      <c r="E15" s="29"/>
      <c r="F15" s="29"/>
      <c r="G15" s="29"/>
      <c r="M15" s="32" t="s">
        <v>126</v>
      </c>
      <c r="N15" s="32"/>
      <c r="O15" s="32"/>
    </row>
    <row r="16" ht="15.75">
      <c r="M16" s="32"/>
    </row>
    <row r="17" spans="13:15" ht="15.75">
      <c r="M17" s="32" t="s">
        <v>127</v>
      </c>
      <c r="N17" s="33"/>
      <c r="O17" s="33"/>
    </row>
    <row r="19" ht="15.75">
      <c r="M19" s="33"/>
    </row>
    <row r="26" spans="2:4" ht="22.5">
      <c r="B26" s="46"/>
      <c r="C26" s="46"/>
      <c r="D26" s="46"/>
    </row>
    <row r="28" spans="2:9" ht="18.75">
      <c r="B28" s="78"/>
      <c r="C28" s="78"/>
      <c r="D28" s="78"/>
      <c r="F28" s="14"/>
      <c r="G28" s="14"/>
      <c r="H28" s="14"/>
      <c r="I28" s="14"/>
    </row>
    <row r="29" spans="2:9" ht="18.75">
      <c r="B29" s="144"/>
      <c r="C29" s="144"/>
      <c r="D29" s="144"/>
      <c r="F29" s="45"/>
      <c r="G29" s="45"/>
      <c r="H29" s="45"/>
      <c r="I29" s="45"/>
    </row>
    <row r="30" spans="2:9" ht="18.75">
      <c r="B30" s="45" t="s">
        <v>132</v>
      </c>
      <c r="C30" s="45"/>
      <c r="D30" s="45"/>
      <c r="F30" s="45"/>
      <c r="G30" s="45"/>
      <c r="H30" s="45"/>
      <c r="I30" s="45"/>
    </row>
    <row r="31" spans="2:4" ht="18.75">
      <c r="B31" s="78" t="s">
        <v>133</v>
      </c>
      <c r="C31" s="78"/>
      <c r="D31" s="78"/>
    </row>
    <row r="32" spans="2:4" ht="18.75">
      <c r="B32" s="45" t="s">
        <v>134</v>
      </c>
      <c r="C32" s="45"/>
      <c r="D32" s="45"/>
    </row>
    <row r="33" spans="2:4" ht="18.75">
      <c r="B33" s="45" t="s">
        <v>135</v>
      </c>
      <c r="C33" s="45"/>
      <c r="D33" s="45"/>
    </row>
  </sheetData>
  <sheetProtection password="D059" sheet="1"/>
  <mergeCells count="9">
    <mergeCell ref="F29:I29"/>
    <mergeCell ref="F30:I30"/>
    <mergeCell ref="F28:I28"/>
    <mergeCell ref="B30:D30"/>
    <mergeCell ref="B31:D31"/>
    <mergeCell ref="B32:D32"/>
    <mergeCell ref="B33:D33"/>
    <mergeCell ref="B26:D26"/>
    <mergeCell ref="B28:D28"/>
  </mergeCells>
  <printOptions/>
  <pageMargins left="0.11811023622047245" right="0.11811023622047245" top="0.15748031496062992" bottom="0.15748031496062992" header="0.31496062992125984" footer="0.31496062992125984"/>
  <pageSetup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3">
      <selection activeCell="C6" sqref="C6:K6"/>
    </sheetView>
  </sheetViews>
  <sheetFormatPr defaultColWidth="11.00390625" defaultRowHeight="15.75"/>
  <cols>
    <col min="1" max="1" width="4.625" style="0" customWidth="1"/>
    <col min="2" max="2" width="12.625" style="0" customWidth="1"/>
    <col min="3" max="3" width="20.625" style="0" customWidth="1"/>
    <col min="4" max="4" width="15.625" style="0" customWidth="1"/>
    <col min="5" max="22" width="4.125" style="0" customWidth="1"/>
    <col min="23" max="23" width="20.625" style="0" customWidth="1"/>
  </cols>
  <sheetData>
    <row r="1" spans="1:24" ht="15.75">
      <c r="A1" s="201" t="s">
        <v>34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7" t="s">
        <v>72</v>
      </c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35"/>
    </row>
    <row r="2" spans="1:24" ht="15.75">
      <c r="A2" s="194" t="s">
        <v>35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35"/>
    </row>
    <row r="3" spans="1:24" ht="15.7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88" t="s">
        <v>36</v>
      </c>
      <c r="M3" s="188"/>
      <c r="N3" s="188"/>
      <c r="O3" s="188"/>
      <c r="P3" s="196">
        <v>8</v>
      </c>
      <c r="Q3" s="196"/>
      <c r="R3" s="197"/>
      <c r="S3" s="187" t="s">
        <v>157</v>
      </c>
      <c r="T3" s="187"/>
      <c r="U3" s="187"/>
      <c r="V3" s="187"/>
      <c r="W3" s="187"/>
      <c r="X3" s="35"/>
    </row>
    <row r="4" spans="1:24" ht="16.5">
      <c r="A4" s="203" t="str">
        <f>CONCATENATE(Accueil!B15,Accueil!B18)</f>
        <v>CHAMPIONNAT DÉPARTEMENTAL  Armes Anciennes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188" t="s">
        <v>37</v>
      </c>
      <c r="M4" s="188"/>
      <c r="N4" s="188"/>
      <c r="O4" s="188"/>
      <c r="P4" s="196">
        <v>6</v>
      </c>
      <c r="Q4" s="196"/>
      <c r="R4" s="197"/>
      <c r="S4" s="187"/>
      <c r="T4" s="187"/>
      <c r="U4" s="187"/>
      <c r="V4" s="187"/>
      <c r="W4" s="187"/>
      <c r="X4" s="35"/>
    </row>
    <row r="5" spans="1:24" ht="15.75">
      <c r="A5" s="205" t="str">
        <f>Accueil!B21</f>
        <v>Arquebusiers des Isles de Marennes - Les 7 &amp; 8 Avril 2018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61"/>
      <c r="M5" s="61"/>
      <c r="N5" s="61"/>
      <c r="O5" s="61"/>
      <c r="P5" s="61"/>
      <c r="Q5" s="61"/>
      <c r="R5" s="61"/>
      <c r="S5" s="187"/>
      <c r="T5" s="187"/>
      <c r="U5" s="187"/>
      <c r="V5" s="187"/>
      <c r="W5" s="187"/>
      <c r="X5" s="35"/>
    </row>
    <row r="6" spans="1:24" ht="15.75">
      <c r="A6" s="177" t="s">
        <v>38</v>
      </c>
      <c r="B6" s="177"/>
      <c r="C6" s="176"/>
      <c r="D6" s="176"/>
      <c r="E6" s="176"/>
      <c r="F6" s="176"/>
      <c r="G6" s="176"/>
      <c r="H6" s="176"/>
      <c r="I6" s="176"/>
      <c r="J6" s="176"/>
      <c r="K6" s="176"/>
      <c r="L6" s="198" t="s">
        <v>39</v>
      </c>
      <c r="M6" s="199"/>
      <c r="N6" s="199"/>
      <c r="O6" s="176"/>
      <c r="P6" s="176"/>
      <c r="Q6" s="176"/>
      <c r="R6" s="200"/>
      <c r="S6" s="187"/>
      <c r="T6" s="187"/>
      <c r="U6" s="187"/>
      <c r="V6" s="187"/>
      <c r="W6" s="187"/>
      <c r="X6" s="35"/>
    </row>
    <row r="7" spans="1:24" ht="15.75">
      <c r="A7" s="178" t="s">
        <v>40</v>
      </c>
      <c r="B7" s="178"/>
      <c r="C7" s="176"/>
      <c r="D7" s="176"/>
      <c r="E7" s="62" t="s">
        <v>41</v>
      </c>
      <c r="F7" s="189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63"/>
      <c r="U7" s="63"/>
      <c r="V7" s="59" t="s">
        <v>42</v>
      </c>
      <c r="W7" s="146"/>
      <c r="X7" s="35"/>
    </row>
    <row r="8" spans="1:24" ht="15.75">
      <c r="A8" s="182" t="s">
        <v>43</v>
      </c>
      <c r="B8" s="179" t="s">
        <v>44</v>
      </c>
      <c r="C8" s="179" t="s">
        <v>45</v>
      </c>
      <c r="D8" s="179" t="s">
        <v>46</v>
      </c>
      <c r="E8" s="182" t="s">
        <v>47</v>
      </c>
      <c r="F8" s="185" t="s">
        <v>48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91" t="s">
        <v>154</v>
      </c>
      <c r="X8" s="35"/>
    </row>
    <row r="9" spans="1:24" ht="79.5" customHeight="1">
      <c r="A9" s="183"/>
      <c r="B9" s="180"/>
      <c r="C9" s="180"/>
      <c r="D9" s="180"/>
      <c r="E9" s="183"/>
      <c r="F9" s="65" t="s">
        <v>49</v>
      </c>
      <c r="G9" s="65" t="s">
        <v>50</v>
      </c>
      <c r="H9" s="65" t="s">
        <v>51</v>
      </c>
      <c r="I9" s="66" t="s">
        <v>52</v>
      </c>
      <c r="J9" s="65" t="s">
        <v>53</v>
      </c>
      <c r="K9" s="65" t="s">
        <v>54</v>
      </c>
      <c r="L9" s="65" t="s">
        <v>55</v>
      </c>
      <c r="M9" s="65" t="s">
        <v>56</v>
      </c>
      <c r="N9" s="65" t="s">
        <v>57</v>
      </c>
      <c r="O9" s="65" t="s">
        <v>58</v>
      </c>
      <c r="P9" s="67" t="s">
        <v>59</v>
      </c>
      <c r="Q9" s="67" t="s">
        <v>60</v>
      </c>
      <c r="R9" s="67" t="s">
        <v>61</v>
      </c>
      <c r="S9" s="65" t="s">
        <v>62</v>
      </c>
      <c r="T9" s="65" t="s">
        <v>63</v>
      </c>
      <c r="U9" s="68" t="s">
        <v>64</v>
      </c>
      <c r="V9" s="69" t="s">
        <v>65</v>
      </c>
      <c r="W9" s="192"/>
      <c r="X9" s="35"/>
    </row>
    <row r="10" spans="1:24" ht="15.75">
      <c r="A10" s="184"/>
      <c r="B10" s="181"/>
      <c r="C10" s="181"/>
      <c r="D10" s="181"/>
      <c r="E10" s="184"/>
      <c r="F10" s="72">
        <v>601</v>
      </c>
      <c r="G10" s="72">
        <v>602</v>
      </c>
      <c r="H10" s="72">
        <v>603</v>
      </c>
      <c r="I10" s="73">
        <v>604</v>
      </c>
      <c r="J10" s="73">
        <v>605</v>
      </c>
      <c r="K10" s="73">
        <v>606</v>
      </c>
      <c r="L10" s="72">
        <v>607</v>
      </c>
      <c r="M10" s="73">
        <v>608</v>
      </c>
      <c r="N10" s="72">
        <v>614</v>
      </c>
      <c r="O10" s="74">
        <v>615</v>
      </c>
      <c r="P10" s="74">
        <v>616</v>
      </c>
      <c r="Q10" s="74">
        <v>621</v>
      </c>
      <c r="R10" s="74">
        <v>622</v>
      </c>
      <c r="S10" s="72">
        <v>623</v>
      </c>
      <c r="T10" s="72">
        <v>628</v>
      </c>
      <c r="U10" s="79">
        <v>636</v>
      </c>
      <c r="V10" s="80">
        <v>637</v>
      </c>
      <c r="W10" s="193"/>
      <c r="X10" s="52"/>
    </row>
    <row r="11" spans="1:24" ht="15.75">
      <c r="A11" s="70"/>
      <c r="B11" s="71"/>
      <c r="C11" s="71"/>
      <c r="D11" s="71"/>
      <c r="E11" s="70"/>
      <c r="F11" s="82" t="s">
        <v>66</v>
      </c>
      <c r="G11" s="82" t="s">
        <v>67</v>
      </c>
      <c r="H11" s="82" t="s">
        <v>67</v>
      </c>
      <c r="I11" s="83" t="s">
        <v>67</v>
      </c>
      <c r="J11" s="83" t="s">
        <v>68</v>
      </c>
      <c r="K11" s="83" t="s">
        <v>68</v>
      </c>
      <c r="L11" s="82" t="s">
        <v>68</v>
      </c>
      <c r="M11" s="83" t="s">
        <v>67</v>
      </c>
      <c r="N11" s="82" t="s">
        <v>66</v>
      </c>
      <c r="O11" s="84" t="s">
        <v>66</v>
      </c>
      <c r="P11" s="84" t="s">
        <v>66</v>
      </c>
      <c r="Q11" s="84" t="s">
        <v>69</v>
      </c>
      <c r="R11" s="84" t="s">
        <v>69</v>
      </c>
      <c r="S11" s="82" t="s">
        <v>66</v>
      </c>
      <c r="T11" s="82" t="s">
        <v>68</v>
      </c>
      <c r="U11" s="85" t="s">
        <v>66</v>
      </c>
      <c r="V11" s="86" t="s">
        <v>66</v>
      </c>
      <c r="W11" s="81"/>
      <c r="X11" s="52"/>
    </row>
    <row r="12" spans="1:24" ht="15.75">
      <c r="A12" s="39">
        <v>1</v>
      </c>
      <c r="B12" s="44"/>
      <c r="C12" s="49"/>
      <c r="D12" s="49"/>
      <c r="E12" s="41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1"/>
      <c r="V12" s="142"/>
      <c r="W12" s="40"/>
      <c r="X12" s="53"/>
    </row>
    <row r="13" spans="1:24" ht="15.75">
      <c r="A13" s="38">
        <v>2</v>
      </c>
      <c r="B13" s="47"/>
      <c r="C13" s="50"/>
      <c r="D13" s="50"/>
      <c r="E13" s="48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2"/>
      <c r="X13" s="53"/>
    </row>
    <row r="14" spans="1:24" ht="15.75">
      <c r="A14" s="39">
        <v>3</v>
      </c>
      <c r="B14" s="44"/>
      <c r="C14" s="49"/>
      <c r="D14" s="49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0"/>
      <c r="X14" s="51"/>
    </row>
    <row r="15" spans="1:24" ht="15.75">
      <c r="A15" s="38">
        <v>4</v>
      </c>
      <c r="B15" s="47"/>
      <c r="C15" s="50"/>
      <c r="D15" s="50"/>
      <c r="E15" s="48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2"/>
      <c r="X15" s="35"/>
    </row>
    <row r="16" spans="1:24" ht="15.75">
      <c r="A16" s="39">
        <v>5</v>
      </c>
      <c r="B16" s="44"/>
      <c r="C16" s="49"/>
      <c r="D16" s="49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0"/>
      <c r="X16" s="35"/>
    </row>
    <row r="17" spans="1:24" ht="15.75">
      <c r="A17" s="38">
        <v>6</v>
      </c>
      <c r="B17" s="47"/>
      <c r="C17" s="50"/>
      <c r="D17" s="50"/>
      <c r="E17" s="48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2"/>
      <c r="X17" s="35"/>
    </row>
    <row r="18" spans="1:23" ht="15.75">
      <c r="A18" s="39">
        <v>7</v>
      </c>
      <c r="B18" s="44"/>
      <c r="C18" s="49"/>
      <c r="D18" s="49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0"/>
    </row>
    <row r="19" spans="1:23" ht="15.75">
      <c r="A19" s="38">
        <v>8</v>
      </c>
      <c r="B19" s="47"/>
      <c r="C19" s="50"/>
      <c r="D19" s="50"/>
      <c r="E19" s="48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2"/>
    </row>
    <row r="20" spans="1:23" ht="15.75">
      <c r="A20" s="39">
        <v>9</v>
      </c>
      <c r="B20" s="44"/>
      <c r="C20" s="49"/>
      <c r="D20" s="49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0"/>
    </row>
    <row r="21" spans="1:23" ht="15.75">
      <c r="A21" s="38">
        <v>10</v>
      </c>
      <c r="B21" s="47"/>
      <c r="C21" s="50"/>
      <c r="D21" s="50"/>
      <c r="E21" s="48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2"/>
    </row>
    <row r="22" spans="1:23" ht="15.75">
      <c r="A22" s="39">
        <v>11</v>
      </c>
      <c r="B22" s="44"/>
      <c r="C22" s="49"/>
      <c r="D22" s="49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0"/>
    </row>
    <row r="23" spans="1:23" ht="15.75">
      <c r="A23" s="38">
        <v>12</v>
      </c>
      <c r="B23" s="47"/>
      <c r="C23" s="50"/>
      <c r="D23" s="50"/>
      <c r="E23" s="48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2"/>
    </row>
    <row r="24" spans="1:23" ht="15.75">
      <c r="A24" s="39">
        <v>13</v>
      </c>
      <c r="B24" s="44"/>
      <c r="C24" s="49"/>
      <c r="D24" s="49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0"/>
    </row>
    <row r="25" spans="1:23" ht="15.75">
      <c r="A25" s="38">
        <v>14</v>
      </c>
      <c r="B25" s="47"/>
      <c r="C25" s="50"/>
      <c r="D25" s="50"/>
      <c r="E25" s="48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2"/>
    </row>
    <row r="26" spans="1:23" ht="15.75">
      <c r="A26" s="39">
        <v>15</v>
      </c>
      <c r="B26" s="44"/>
      <c r="C26" s="49"/>
      <c r="D26" s="4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0"/>
    </row>
    <row r="27" spans="1:23" ht="15.75">
      <c r="A27" s="38">
        <v>16</v>
      </c>
      <c r="B27" s="47"/>
      <c r="C27" s="50"/>
      <c r="D27" s="50"/>
      <c r="E27" s="48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2"/>
    </row>
    <row r="28" spans="1:23" ht="15.75">
      <c r="A28" s="39">
        <v>17</v>
      </c>
      <c r="B28" s="44"/>
      <c r="C28" s="49"/>
      <c r="D28" s="49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0"/>
    </row>
    <row r="29" spans="1:23" ht="15.75">
      <c r="A29" s="38">
        <v>18</v>
      </c>
      <c r="B29" s="47">
        <v>0</v>
      </c>
      <c r="C29" s="50"/>
      <c r="D29" s="50"/>
      <c r="E29" s="48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2"/>
    </row>
    <row r="30" spans="1:23" ht="15.75">
      <c r="A30" s="39">
        <v>19</v>
      </c>
      <c r="B30" s="44"/>
      <c r="C30" s="49"/>
      <c r="D30" s="4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0"/>
    </row>
    <row r="31" spans="1:23" ht="15.75">
      <c r="A31" s="38">
        <v>20</v>
      </c>
      <c r="B31" s="47">
        <v>0</v>
      </c>
      <c r="C31" s="50"/>
      <c r="D31" s="50"/>
      <c r="E31" s="48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2"/>
    </row>
    <row r="32" spans="1:23" ht="15.75">
      <c r="A32" s="39">
        <v>21</v>
      </c>
      <c r="B32" s="44">
        <v>0</v>
      </c>
      <c r="C32" s="49"/>
      <c r="D32" s="49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0"/>
    </row>
    <row r="33" spans="1:23" ht="15.75">
      <c r="A33" s="38">
        <v>22</v>
      </c>
      <c r="B33" s="47">
        <v>0</v>
      </c>
      <c r="C33" s="50"/>
      <c r="D33" s="50"/>
      <c r="E33" s="48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2"/>
    </row>
    <row r="34" spans="1:23" ht="15.75">
      <c r="A34" s="38">
        <v>23</v>
      </c>
      <c r="B34" s="47"/>
      <c r="C34" s="50"/>
      <c r="D34" s="50"/>
      <c r="E34" s="48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2"/>
    </row>
    <row r="35" spans="1:23" ht="15.75">
      <c r="A35" s="38">
        <v>24</v>
      </c>
      <c r="B35" s="47"/>
      <c r="C35" s="50"/>
      <c r="D35" s="50"/>
      <c r="E35" s="48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2"/>
    </row>
    <row r="36" spans="1:23" ht="15.75">
      <c r="A36" s="38">
        <v>25</v>
      </c>
      <c r="B36" s="47"/>
      <c r="C36" s="50"/>
      <c r="D36" s="50"/>
      <c r="E36" s="48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2"/>
    </row>
    <row r="37" spans="1:23" ht="15.75">
      <c r="A37" s="38">
        <v>26</v>
      </c>
      <c r="B37" s="47"/>
      <c r="C37" s="50"/>
      <c r="D37" s="50"/>
      <c r="E37" s="48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2"/>
    </row>
    <row r="38" spans="1:23" ht="15.75">
      <c r="A38" s="38">
        <v>27</v>
      </c>
      <c r="B38" s="47"/>
      <c r="C38" s="50"/>
      <c r="D38" s="50"/>
      <c r="E38" s="48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2"/>
    </row>
    <row r="39" spans="1:23" ht="15.75">
      <c r="A39" s="38">
        <v>28</v>
      </c>
      <c r="B39" s="47"/>
      <c r="C39" s="50"/>
      <c r="D39" s="50"/>
      <c r="E39" s="48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2"/>
    </row>
    <row r="40" spans="1:23" ht="15.75">
      <c r="A40" s="38">
        <v>29</v>
      </c>
      <c r="B40" s="47"/>
      <c r="C40" s="50"/>
      <c r="D40" s="50"/>
      <c r="E40" s="48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2"/>
    </row>
    <row r="41" spans="1:23" ht="15.75">
      <c r="A41" s="38">
        <v>30</v>
      </c>
      <c r="B41" s="47"/>
      <c r="C41" s="50"/>
      <c r="D41" s="50"/>
      <c r="E41" s="48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2"/>
    </row>
    <row r="42" spans="1:23" ht="15.75">
      <c r="A42" s="38">
        <v>31</v>
      </c>
      <c r="B42" s="47"/>
      <c r="C42" s="50"/>
      <c r="D42" s="50"/>
      <c r="E42" s="48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2"/>
    </row>
    <row r="43" spans="1:23" ht="15.75">
      <c r="A43" s="38">
        <v>32</v>
      </c>
      <c r="B43" s="47"/>
      <c r="C43" s="50"/>
      <c r="D43" s="50"/>
      <c r="E43" s="48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2"/>
    </row>
    <row r="44" spans="1:23" ht="15.75">
      <c r="A44" s="38">
        <v>33</v>
      </c>
      <c r="B44" s="47"/>
      <c r="C44" s="50"/>
      <c r="D44" s="50"/>
      <c r="E44" s="48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2"/>
    </row>
    <row r="45" spans="1:23" ht="15.75">
      <c r="A45" s="38">
        <v>34</v>
      </c>
      <c r="B45" s="47"/>
      <c r="C45" s="50"/>
      <c r="D45" s="50"/>
      <c r="E45" s="48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2"/>
    </row>
    <row r="46" spans="1:23" ht="15.75">
      <c r="A46" s="38">
        <v>35</v>
      </c>
      <c r="B46" s="47"/>
      <c r="C46" s="50"/>
      <c r="D46" s="50"/>
      <c r="E46" s="48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2"/>
    </row>
    <row r="47" spans="1:23" ht="15.75">
      <c r="A47" s="38">
        <v>36</v>
      </c>
      <c r="B47" s="47"/>
      <c r="C47" s="50"/>
      <c r="D47" s="50"/>
      <c r="E47" s="48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2"/>
    </row>
    <row r="48" spans="1:23" ht="15.75">
      <c r="A48" s="38">
        <v>37</v>
      </c>
      <c r="B48" s="47"/>
      <c r="C48" s="50"/>
      <c r="D48" s="50"/>
      <c r="E48" s="48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2"/>
    </row>
    <row r="49" spans="1:23" ht="15.75">
      <c r="A49" s="38">
        <v>38</v>
      </c>
      <c r="B49" s="47"/>
      <c r="C49" s="50"/>
      <c r="D49" s="50"/>
      <c r="E49" s="48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2"/>
    </row>
    <row r="50" spans="1:23" ht="15.75">
      <c r="A50" s="38">
        <v>39</v>
      </c>
      <c r="B50" s="138"/>
      <c r="C50" s="139"/>
      <c r="D50" s="139"/>
      <c r="E50" s="139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</row>
    <row r="51" spans="1:23" ht="15.75">
      <c r="A51" s="38">
        <v>40</v>
      </c>
      <c r="B51" s="138"/>
      <c r="C51" s="139"/>
      <c r="D51" s="139"/>
      <c r="E51" s="139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</row>
    <row r="52" spans="2:23" ht="15.75">
      <c r="B52" s="36"/>
      <c r="C52" s="36"/>
      <c r="D52" s="36"/>
      <c r="E52" s="37"/>
      <c r="F52" s="37">
        <f aca="true" t="shared" si="0" ref="F52:V52">SUM(F12:F51)</f>
        <v>0</v>
      </c>
      <c r="G52" s="37">
        <f t="shared" si="0"/>
        <v>0</v>
      </c>
      <c r="H52" s="37">
        <f t="shared" si="0"/>
        <v>0</v>
      </c>
      <c r="I52" s="37">
        <f t="shared" si="0"/>
        <v>0</v>
      </c>
      <c r="J52" s="37">
        <f t="shared" si="0"/>
        <v>0</v>
      </c>
      <c r="K52" s="37">
        <f t="shared" si="0"/>
        <v>0</v>
      </c>
      <c r="L52" s="37">
        <f t="shared" si="0"/>
        <v>0</v>
      </c>
      <c r="M52" s="37">
        <f t="shared" si="0"/>
        <v>0</v>
      </c>
      <c r="N52" s="37">
        <f t="shared" si="0"/>
        <v>0</v>
      </c>
      <c r="O52" s="37">
        <f t="shared" si="0"/>
        <v>0</v>
      </c>
      <c r="P52" s="37">
        <f t="shared" si="0"/>
        <v>0</v>
      </c>
      <c r="Q52" s="37">
        <f t="shared" si="0"/>
        <v>0</v>
      </c>
      <c r="R52" s="37">
        <f t="shared" si="0"/>
        <v>0</v>
      </c>
      <c r="S52" s="37">
        <f t="shared" si="0"/>
        <v>0</v>
      </c>
      <c r="T52" s="37">
        <f t="shared" si="0"/>
        <v>0</v>
      </c>
      <c r="U52" s="37">
        <f t="shared" si="0"/>
        <v>0</v>
      </c>
      <c r="V52" s="37">
        <f t="shared" si="0"/>
        <v>0</v>
      </c>
      <c r="W52" s="37"/>
    </row>
    <row r="53" spans="1:23" ht="16.5" thickBot="1">
      <c r="A53" s="170" t="s">
        <v>70</v>
      </c>
      <c r="B53" s="171"/>
      <c r="C53" s="171"/>
      <c r="D53" s="60">
        <f>SUM(IF(FREQUENCY(MATCH(B12:B51,B12:B51,0),MATCH(B12:B51,B12:B51,0))&gt;0,1))-1</f>
        <v>0</v>
      </c>
      <c r="E53" s="172" t="s">
        <v>71</v>
      </c>
      <c r="F53" s="171"/>
      <c r="G53" s="171"/>
      <c r="H53" s="171"/>
      <c r="I53" s="173">
        <f>SUM(F52:V52)-D53</f>
        <v>0</v>
      </c>
      <c r="J53" s="174"/>
      <c r="K53" s="175"/>
      <c r="L53" s="57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</row>
  </sheetData>
  <sheetProtection password="D059" sheet="1"/>
  <mergeCells count="29">
    <mergeCell ref="L6:N6"/>
    <mergeCell ref="O6:R6"/>
    <mergeCell ref="A1:K1"/>
    <mergeCell ref="A2:K2"/>
    <mergeCell ref="A4:K4"/>
    <mergeCell ref="A5:K5"/>
    <mergeCell ref="L1:W1"/>
    <mergeCell ref="P4:R4"/>
    <mergeCell ref="L2:W2"/>
    <mergeCell ref="C8:C10"/>
    <mergeCell ref="S3:W6"/>
    <mergeCell ref="L3:O3"/>
    <mergeCell ref="F7:S7"/>
    <mergeCell ref="W8:W10"/>
    <mergeCell ref="D8:D10"/>
    <mergeCell ref="A3:K3"/>
    <mergeCell ref="C7:D7"/>
    <mergeCell ref="L4:O4"/>
    <mergeCell ref="P3:R3"/>
    <mergeCell ref="A53:C53"/>
    <mergeCell ref="E53:H53"/>
    <mergeCell ref="I53:K53"/>
    <mergeCell ref="C6:K6"/>
    <mergeCell ref="A6:B6"/>
    <mergeCell ref="A7:B7"/>
    <mergeCell ref="B8:B10"/>
    <mergeCell ref="E8:E10"/>
    <mergeCell ref="A8:A10"/>
    <mergeCell ref="F8:V8"/>
  </mergeCells>
  <printOptions/>
  <pageMargins left="0.11811023622047245" right="0.11811023622047245" top="0.15748031496062992" bottom="0.15748031496062992" header="0.31496062992125984" footer="0.31496062992125984"/>
  <pageSetup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I54" sqref="I54:K54"/>
    </sheetView>
  </sheetViews>
  <sheetFormatPr defaultColWidth="11.00390625" defaultRowHeight="15.75"/>
  <cols>
    <col min="1" max="1" width="4.625" style="0" customWidth="1"/>
    <col min="2" max="2" width="12.625" style="0" customWidth="1"/>
    <col min="3" max="3" width="20.625" style="0" customWidth="1"/>
    <col min="4" max="4" width="15.625" style="0" customWidth="1"/>
    <col min="5" max="5" width="4.125" style="0" customWidth="1"/>
    <col min="6" max="22" width="4.625" style="0" customWidth="1"/>
    <col min="23" max="23" width="20.625" style="0" customWidth="1"/>
  </cols>
  <sheetData>
    <row r="1" spans="1:24" ht="15.75">
      <c r="A1" s="201" t="s">
        <v>34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7" t="s">
        <v>153</v>
      </c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35"/>
    </row>
    <row r="2" spans="1:24" ht="15.75">
      <c r="A2" s="194" t="str">
        <f>'Ind Origine'!A2</f>
        <v>COMITE DEPARTEMENTAL DE TIR DE CHARENTE MARITIME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35"/>
    </row>
    <row r="3" spans="1:24" ht="15.7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88" t="str">
        <f>'Ind Origine'!L3</f>
        <v>1er Tir</v>
      </c>
      <c r="M3" s="188"/>
      <c r="N3" s="188"/>
      <c r="O3" s="188"/>
      <c r="P3" s="196">
        <f>'Ind Origine'!P3</f>
        <v>8</v>
      </c>
      <c r="Q3" s="196"/>
      <c r="R3" s="197"/>
      <c r="S3" s="209" t="str">
        <f>'Ind Origine'!S3</f>
        <v>Notes :
- 1 Athlète par ligne
A retourner avant le 21 Mars 2018 
Dernier Délai</v>
      </c>
      <c r="T3" s="209"/>
      <c r="U3" s="209"/>
      <c r="V3" s="209"/>
      <c r="W3" s="209"/>
      <c r="X3" s="35"/>
    </row>
    <row r="4" spans="1:24" ht="16.5">
      <c r="A4" s="203" t="str">
        <f>'Ind Origine'!A4</f>
        <v>CHAMPIONNAT DÉPARTEMENTAL  Armes Anciennes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188" t="str">
        <f>'Ind Origine'!L4</f>
        <v>Discipline suivante</v>
      </c>
      <c r="M4" s="188"/>
      <c r="N4" s="188"/>
      <c r="O4" s="188"/>
      <c r="P4" s="196">
        <f>'Ind Origine'!P4</f>
        <v>6</v>
      </c>
      <c r="Q4" s="196"/>
      <c r="R4" s="197"/>
      <c r="S4" s="209"/>
      <c r="T4" s="209"/>
      <c r="U4" s="209"/>
      <c r="V4" s="209"/>
      <c r="W4" s="209"/>
      <c r="X4" s="35"/>
    </row>
    <row r="5" spans="1:24" ht="15.75">
      <c r="A5" s="205" t="str">
        <f>'Ind Origine'!A5</f>
        <v>Arquebusiers des Isles de Marennes - Les 7 &amp; 8 Avril 2018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61"/>
      <c r="M5" s="61"/>
      <c r="N5" s="61"/>
      <c r="O5" s="61"/>
      <c r="P5" s="61"/>
      <c r="Q5" s="61"/>
      <c r="R5" s="61"/>
      <c r="S5" s="209"/>
      <c r="T5" s="209"/>
      <c r="U5" s="209"/>
      <c r="V5" s="209"/>
      <c r="W5" s="209"/>
      <c r="X5" s="35"/>
    </row>
    <row r="6" spans="1:24" ht="15.75">
      <c r="A6" s="177" t="s">
        <v>38</v>
      </c>
      <c r="B6" s="177"/>
      <c r="C6" s="208">
        <f>'Ind Origine'!C6</f>
        <v>0</v>
      </c>
      <c r="D6" s="208"/>
      <c r="E6" s="208"/>
      <c r="F6" s="208"/>
      <c r="G6" s="208"/>
      <c r="H6" s="208"/>
      <c r="I6" s="208"/>
      <c r="J6" s="208"/>
      <c r="K6" s="208"/>
      <c r="L6" s="198" t="s">
        <v>39</v>
      </c>
      <c r="M6" s="199"/>
      <c r="N6" s="199"/>
      <c r="O6" s="208">
        <f>'Ind Origine'!O6</f>
        <v>0</v>
      </c>
      <c r="P6" s="208"/>
      <c r="Q6" s="208"/>
      <c r="R6" s="212"/>
      <c r="S6" s="209"/>
      <c r="T6" s="209"/>
      <c r="U6" s="209"/>
      <c r="V6" s="209"/>
      <c r="W6" s="209"/>
      <c r="X6" s="35"/>
    </row>
    <row r="7" spans="1:24" ht="15.75">
      <c r="A7" s="178" t="s">
        <v>40</v>
      </c>
      <c r="B7" s="178"/>
      <c r="C7" s="208">
        <f>'Ind Origine'!C7</f>
        <v>0</v>
      </c>
      <c r="D7" s="208"/>
      <c r="E7" s="62" t="s">
        <v>41</v>
      </c>
      <c r="F7" s="210">
        <f>'Ind Origine'!F7</f>
        <v>0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63"/>
      <c r="U7" s="63"/>
      <c r="V7" s="59" t="s">
        <v>42</v>
      </c>
      <c r="W7" s="64">
        <f>'Ind Origine'!W7</f>
        <v>0</v>
      </c>
      <c r="X7" s="35"/>
    </row>
    <row r="8" spans="1:24" ht="15.75">
      <c r="A8" s="182" t="s">
        <v>43</v>
      </c>
      <c r="B8" s="179" t="s">
        <v>44</v>
      </c>
      <c r="C8" s="179" t="s">
        <v>45</v>
      </c>
      <c r="D8" s="179" t="s">
        <v>46</v>
      </c>
      <c r="E8" s="182" t="s">
        <v>47</v>
      </c>
      <c r="F8" s="185" t="s">
        <v>48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91" t="str">
        <f>'Ind Origine'!W8:W10</f>
        <v>Observations  
Choix de Tir                                           Même arme, même vehicule etc …</v>
      </c>
      <c r="X8" s="35"/>
    </row>
    <row r="9" spans="1:23" ht="79.5" customHeight="1">
      <c r="A9" s="183"/>
      <c r="B9" s="180"/>
      <c r="C9" s="180"/>
      <c r="D9" s="180"/>
      <c r="E9" s="183"/>
      <c r="F9" s="65" t="s">
        <v>136</v>
      </c>
      <c r="G9" s="65" t="s">
        <v>137</v>
      </c>
      <c r="H9" s="65" t="s">
        <v>138</v>
      </c>
      <c r="I9" s="66" t="s">
        <v>139</v>
      </c>
      <c r="J9" s="65" t="s">
        <v>140</v>
      </c>
      <c r="K9" s="65" t="s">
        <v>141</v>
      </c>
      <c r="L9" s="65" t="s">
        <v>142</v>
      </c>
      <c r="M9" s="65" t="s">
        <v>73</v>
      </c>
      <c r="N9" s="65" t="s">
        <v>143</v>
      </c>
      <c r="O9" s="65" t="s">
        <v>144</v>
      </c>
      <c r="P9" s="67" t="s">
        <v>145</v>
      </c>
      <c r="Q9" s="67" t="s">
        <v>146</v>
      </c>
      <c r="R9" s="67" t="s">
        <v>147</v>
      </c>
      <c r="S9" s="65" t="s">
        <v>148</v>
      </c>
      <c r="T9" s="65" t="s">
        <v>149</v>
      </c>
      <c r="U9" s="68" t="s">
        <v>150</v>
      </c>
      <c r="V9" s="69" t="s">
        <v>151</v>
      </c>
      <c r="W9" s="192"/>
    </row>
    <row r="10" spans="1:23" ht="15.75">
      <c r="A10" s="184"/>
      <c r="B10" s="181"/>
      <c r="C10" s="181"/>
      <c r="D10" s="181"/>
      <c r="E10" s="184"/>
      <c r="F10" s="72">
        <v>701</v>
      </c>
      <c r="G10" s="72">
        <v>702</v>
      </c>
      <c r="H10" s="72">
        <v>703</v>
      </c>
      <c r="I10" s="73">
        <v>704</v>
      </c>
      <c r="J10" s="73">
        <v>705</v>
      </c>
      <c r="K10" s="73">
        <v>706</v>
      </c>
      <c r="L10" s="73">
        <v>708</v>
      </c>
      <c r="M10" s="72">
        <v>712</v>
      </c>
      <c r="N10" s="72">
        <v>714</v>
      </c>
      <c r="O10" s="73">
        <v>715</v>
      </c>
      <c r="P10" s="73">
        <v>716</v>
      </c>
      <c r="Q10" s="73">
        <v>721</v>
      </c>
      <c r="R10" s="73">
        <v>722</v>
      </c>
      <c r="S10" s="72">
        <v>723</v>
      </c>
      <c r="T10" s="72">
        <v>728</v>
      </c>
      <c r="U10" s="79">
        <v>736</v>
      </c>
      <c r="V10" s="145">
        <v>737</v>
      </c>
      <c r="W10" s="193"/>
    </row>
    <row r="11" spans="1:23" ht="15.75">
      <c r="A11" s="70"/>
      <c r="B11" s="71"/>
      <c r="C11" s="71"/>
      <c r="D11" s="71"/>
      <c r="E11" s="70"/>
      <c r="F11" s="82" t="s">
        <v>66</v>
      </c>
      <c r="G11" s="82" t="s">
        <v>67</v>
      </c>
      <c r="H11" s="82" t="s">
        <v>67</v>
      </c>
      <c r="I11" s="83" t="s">
        <v>67</v>
      </c>
      <c r="J11" s="83" t="s">
        <v>68</v>
      </c>
      <c r="K11" s="83" t="s">
        <v>68</v>
      </c>
      <c r="L11" s="83" t="s">
        <v>67</v>
      </c>
      <c r="M11" s="82" t="s">
        <v>68</v>
      </c>
      <c r="N11" s="82" t="s">
        <v>66</v>
      </c>
      <c r="O11" s="83" t="s">
        <v>66</v>
      </c>
      <c r="P11" s="83" t="s">
        <v>66</v>
      </c>
      <c r="Q11" s="83" t="s">
        <v>69</v>
      </c>
      <c r="R11" s="83" t="s">
        <v>69</v>
      </c>
      <c r="S11" s="82" t="s">
        <v>66</v>
      </c>
      <c r="T11" s="82" t="s">
        <v>68</v>
      </c>
      <c r="U11" s="85" t="s">
        <v>66</v>
      </c>
      <c r="V11" s="86" t="s">
        <v>66</v>
      </c>
      <c r="W11" s="81"/>
    </row>
    <row r="12" spans="1:24" ht="15.75">
      <c r="A12" s="39">
        <v>1</v>
      </c>
      <c r="B12" s="44"/>
      <c r="C12" s="49"/>
      <c r="D12" s="49"/>
      <c r="E12" s="41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1"/>
      <c r="V12" s="142"/>
      <c r="W12" s="40"/>
      <c r="X12" s="53"/>
    </row>
    <row r="13" spans="1:24" ht="15.75">
      <c r="A13" s="38">
        <v>2</v>
      </c>
      <c r="B13" s="47"/>
      <c r="C13" s="50"/>
      <c r="D13" s="50"/>
      <c r="E13" s="48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2"/>
      <c r="X13" s="53"/>
    </row>
    <row r="14" spans="1:24" ht="15.75">
      <c r="A14" s="39">
        <v>3</v>
      </c>
      <c r="B14" s="44"/>
      <c r="C14" s="49"/>
      <c r="D14" s="49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0"/>
      <c r="X14" s="51"/>
    </row>
    <row r="15" spans="1:24" ht="15.75">
      <c r="A15" s="38">
        <v>4</v>
      </c>
      <c r="B15" s="47"/>
      <c r="C15" s="50"/>
      <c r="D15" s="50"/>
      <c r="E15" s="48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2"/>
      <c r="X15" s="35"/>
    </row>
    <row r="16" spans="1:24" ht="15.75">
      <c r="A16" s="39">
        <v>5</v>
      </c>
      <c r="B16" s="44"/>
      <c r="C16" s="49"/>
      <c r="D16" s="49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0"/>
      <c r="X16" s="35"/>
    </row>
    <row r="17" spans="1:24" ht="15.75">
      <c r="A17" s="38">
        <v>6</v>
      </c>
      <c r="B17" s="47"/>
      <c r="C17" s="50"/>
      <c r="D17" s="50"/>
      <c r="E17" s="48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2"/>
      <c r="X17" s="35"/>
    </row>
    <row r="18" spans="1:23" ht="15.75">
      <c r="A18" s="39">
        <v>7</v>
      </c>
      <c r="B18" s="44"/>
      <c r="C18" s="49"/>
      <c r="D18" s="49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0"/>
    </row>
    <row r="19" spans="1:23" ht="15.75">
      <c r="A19" s="38">
        <v>8</v>
      </c>
      <c r="B19" s="47"/>
      <c r="C19" s="50"/>
      <c r="D19" s="50"/>
      <c r="E19" s="48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2"/>
    </row>
    <row r="20" spans="1:23" ht="15.75">
      <c r="A20" s="39">
        <v>9</v>
      </c>
      <c r="B20" s="44"/>
      <c r="C20" s="49"/>
      <c r="D20" s="49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0"/>
    </row>
    <row r="21" spans="1:23" ht="15.75">
      <c r="A21" s="38">
        <v>10</v>
      </c>
      <c r="B21" s="47"/>
      <c r="C21" s="50"/>
      <c r="D21" s="50"/>
      <c r="E21" s="48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2"/>
    </row>
    <row r="22" spans="1:23" ht="15.75">
      <c r="A22" s="39">
        <v>11</v>
      </c>
      <c r="B22" s="44"/>
      <c r="C22" s="49"/>
      <c r="D22" s="49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0"/>
    </row>
    <row r="23" spans="1:23" ht="15.75">
      <c r="A23" s="38">
        <v>12</v>
      </c>
      <c r="B23" s="47"/>
      <c r="C23" s="50"/>
      <c r="D23" s="50"/>
      <c r="E23" s="48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2"/>
    </row>
    <row r="24" spans="1:23" ht="15.75">
      <c r="A24" s="39">
        <v>13</v>
      </c>
      <c r="B24" s="44"/>
      <c r="C24" s="49"/>
      <c r="D24" s="49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0"/>
    </row>
    <row r="25" spans="1:23" ht="15.75">
      <c r="A25" s="38">
        <v>14</v>
      </c>
      <c r="B25" s="47"/>
      <c r="C25" s="50"/>
      <c r="D25" s="50"/>
      <c r="E25" s="48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2"/>
    </row>
    <row r="26" spans="1:23" ht="15.75">
      <c r="A26" s="39">
        <v>15</v>
      </c>
      <c r="B26" s="44"/>
      <c r="C26" s="49"/>
      <c r="D26" s="4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0"/>
    </row>
    <row r="27" spans="1:23" ht="15.75">
      <c r="A27" s="38">
        <v>16</v>
      </c>
      <c r="B27" s="47"/>
      <c r="C27" s="50"/>
      <c r="D27" s="50"/>
      <c r="E27" s="48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2"/>
    </row>
    <row r="28" spans="1:23" ht="15.75">
      <c r="A28" s="39">
        <v>17</v>
      </c>
      <c r="B28" s="44"/>
      <c r="C28" s="49"/>
      <c r="D28" s="49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0"/>
    </row>
    <row r="29" spans="1:23" ht="15.75">
      <c r="A29" s="38">
        <v>18</v>
      </c>
      <c r="B29" s="47">
        <v>0</v>
      </c>
      <c r="C29" s="50"/>
      <c r="D29" s="50"/>
      <c r="E29" s="48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2"/>
    </row>
    <row r="30" spans="1:23" ht="15.75">
      <c r="A30" s="39">
        <v>19</v>
      </c>
      <c r="B30" s="44"/>
      <c r="C30" s="49"/>
      <c r="D30" s="4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0"/>
    </row>
    <row r="31" spans="1:23" ht="15.75">
      <c r="A31" s="38">
        <v>20</v>
      </c>
      <c r="B31" s="47">
        <v>0</v>
      </c>
      <c r="C31" s="50"/>
      <c r="D31" s="50"/>
      <c r="E31" s="48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2"/>
    </row>
    <row r="32" spans="1:23" ht="15.75">
      <c r="A32" s="39">
        <v>21</v>
      </c>
      <c r="B32" s="47"/>
      <c r="C32" s="50"/>
      <c r="D32" s="50"/>
      <c r="E32" s="48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2"/>
    </row>
    <row r="33" spans="1:23" ht="15.75">
      <c r="A33" s="39">
        <v>22</v>
      </c>
      <c r="B33" s="47"/>
      <c r="C33" s="50"/>
      <c r="D33" s="50"/>
      <c r="E33" s="48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2"/>
    </row>
    <row r="34" spans="1:23" ht="15.75">
      <c r="A34" s="39">
        <v>23</v>
      </c>
      <c r="B34" s="47"/>
      <c r="C34" s="50"/>
      <c r="D34" s="50"/>
      <c r="E34" s="48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2"/>
    </row>
    <row r="35" spans="1:23" ht="15.75">
      <c r="A35" s="39">
        <v>24</v>
      </c>
      <c r="B35" s="47"/>
      <c r="C35" s="50"/>
      <c r="D35" s="50"/>
      <c r="E35" s="48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2"/>
    </row>
    <row r="36" spans="1:23" ht="15.75">
      <c r="A36" s="38">
        <v>25</v>
      </c>
      <c r="B36" s="47"/>
      <c r="C36" s="50"/>
      <c r="D36" s="50"/>
      <c r="E36" s="48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2"/>
    </row>
    <row r="37" spans="1:23" ht="15.75">
      <c r="A37" s="147">
        <v>26</v>
      </c>
      <c r="B37" s="47"/>
      <c r="C37" s="50"/>
      <c r="D37" s="50"/>
      <c r="E37" s="48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2"/>
    </row>
    <row r="38" spans="1:23" ht="15.75">
      <c r="A38" s="147">
        <v>27</v>
      </c>
      <c r="B38" s="47"/>
      <c r="C38" s="50"/>
      <c r="D38" s="50"/>
      <c r="E38" s="48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2"/>
    </row>
    <row r="39" spans="1:23" ht="15.75">
      <c r="A39" s="147">
        <v>28</v>
      </c>
      <c r="B39" s="47"/>
      <c r="C39" s="50"/>
      <c r="D39" s="50"/>
      <c r="E39" s="48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2"/>
    </row>
    <row r="40" spans="1:23" ht="15.75">
      <c r="A40" s="147">
        <v>29</v>
      </c>
      <c r="B40" s="47"/>
      <c r="C40" s="50"/>
      <c r="D40" s="50"/>
      <c r="E40" s="48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2"/>
    </row>
    <row r="41" spans="1:23" ht="15.75">
      <c r="A41" s="147">
        <v>30</v>
      </c>
      <c r="B41" s="47"/>
      <c r="C41" s="50"/>
      <c r="D41" s="50"/>
      <c r="E41" s="48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2"/>
    </row>
    <row r="42" spans="1:23" ht="15.75">
      <c r="A42" s="147">
        <v>31</v>
      </c>
      <c r="B42" s="47"/>
      <c r="C42" s="50"/>
      <c r="D42" s="50"/>
      <c r="E42" s="48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2"/>
    </row>
    <row r="43" spans="1:23" ht="15.75">
      <c r="A43" s="147">
        <v>32</v>
      </c>
      <c r="B43" s="47"/>
      <c r="C43" s="50"/>
      <c r="D43" s="50"/>
      <c r="E43" s="48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2"/>
    </row>
    <row r="44" spans="1:23" ht="15.75">
      <c r="A44" s="147">
        <v>33</v>
      </c>
      <c r="B44" s="47"/>
      <c r="C44" s="50"/>
      <c r="D44" s="50"/>
      <c r="E44" s="48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2"/>
    </row>
    <row r="45" spans="1:23" ht="15.75">
      <c r="A45" s="147">
        <v>34</v>
      </c>
      <c r="B45" s="47"/>
      <c r="C45" s="50"/>
      <c r="D45" s="50"/>
      <c r="E45" s="48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2"/>
    </row>
    <row r="46" spans="1:23" ht="15.75">
      <c r="A46" s="147">
        <v>35</v>
      </c>
      <c r="B46" s="47"/>
      <c r="C46" s="50"/>
      <c r="D46" s="50"/>
      <c r="E46" s="48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2"/>
    </row>
    <row r="47" spans="1:23" ht="15.75">
      <c r="A47" s="147">
        <v>36</v>
      </c>
      <c r="B47" s="44">
        <v>0</v>
      </c>
      <c r="C47" s="49"/>
      <c r="D47" s="49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0"/>
    </row>
    <row r="48" spans="1:23" ht="15.75">
      <c r="A48" s="147">
        <v>37</v>
      </c>
      <c r="B48" s="44"/>
      <c r="C48" s="49"/>
      <c r="D48" s="49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0"/>
    </row>
    <row r="49" spans="1:23" ht="15.75">
      <c r="A49" s="147">
        <v>38</v>
      </c>
      <c r="B49" s="44"/>
      <c r="C49" s="49"/>
      <c r="D49" s="49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0"/>
    </row>
    <row r="50" spans="1:23" ht="15.75">
      <c r="A50" s="147">
        <v>39</v>
      </c>
      <c r="B50" s="44"/>
      <c r="C50" s="49"/>
      <c r="D50" s="49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0"/>
    </row>
    <row r="51" spans="1:23" ht="15.75">
      <c r="A51" s="147">
        <v>40</v>
      </c>
      <c r="B51" s="47">
        <v>0</v>
      </c>
      <c r="C51" s="50"/>
      <c r="D51" s="50"/>
      <c r="E51" s="48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2"/>
    </row>
    <row r="52" spans="1:23" ht="15.75">
      <c r="A52" s="38">
        <v>41</v>
      </c>
      <c r="B52" s="138"/>
      <c r="C52" s="139"/>
      <c r="D52" s="139"/>
      <c r="E52" s="139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</row>
    <row r="53" spans="1:23" ht="15.75">
      <c r="A53" s="38">
        <v>42</v>
      </c>
      <c r="B53" s="36"/>
      <c r="C53" s="36"/>
      <c r="D53" s="36"/>
      <c r="E53" s="37"/>
      <c r="F53" s="37">
        <f aca="true" t="shared" si="0" ref="F53:R53">SUM(F12:F52)</f>
        <v>0</v>
      </c>
      <c r="G53" s="37">
        <f t="shared" si="0"/>
        <v>0</v>
      </c>
      <c r="H53" s="37">
        <f t="shared" si="0"/>
        <v>0</v>
      </c>
      <c r="I53" s="37">
        <f t="shared" si="0"/>
        <v>0</v>
      </c>
      <c r="J53" s="37">
        <f t="shared" si="0"/>
        <v>0</v>
      </c>
      <c r="K53" s="37">
        <f t="shared" si="0"/>
        <v>0</v>
      </c>
      <c r="L53" s="37">
        <f t="shared" si="0"/>
        <v>0</v>
      </c>
      <c r="M53" s="37">
        <f t="shared" si="0"/>
        <v>0</v>
      </c>
      <c r="N53" s="37">
        <f t="shared" si="0"/>
        <v>0</v>
      </c>
      <c r="O53" s="37">
        <f t="shared" si="0"/>
        <v>0</v>
      </c>
      <c r="P53" s="37">
        <f t="shared" si="0"/>
        <v>0</v>
      </c>
      <c r="Q53" s="37">
        <f t="shared" si="0"/>
        <v>0</v>
      </c>
      <c r="R53" s="37">
        <f t="shared" si="0"/>
        <v>0</v>
      </c>
      <c r="S53" s="37">
        <f>SUM(S12:S52)</f>
        <v>0</v>
      </c>
      <c r="T53" s="37">
        <f>SUM(T12:T52)</f>
        <v>0</v>
      </c>
      <c r="U53" s="37">
        <f>SUM(U12:U52)</f>
        <v>0</v>
      </c>
      <c r="V53" s="37">
        <f>SUM(V12:V52)</f>
        <v>0</v>
      </c>
      <c r="W53" s="37"/>
    </row>
    <row r="54" spans="1:23" ht="16.5" thickBot="1">
      <c r="A54" s="170" t="s">
        <v>70</v>
      </c>
      <c r="B54" s="171"/>
      <c r="C54" s="171"/>
      <c r="D54" s="60">
        <f>SUM(IF(FREQUENCY(MATCH(B12:B52,B12:B52,0),MATCH(B12:B52,B12:B52,0))&gt;0,1))-1</f>
        <v>0</v>
      </c>
      <c r="E54" s="172" t="s">
        <v>71</v>
      </c>
      <c r="F54" s="171"/>
      <c r="G54" s="171"/>
      <c r="H54" s="171"/>
      <c r="I54" s="173">
        <f>SUM(F53:V53)-D54</f>
        <v>0</v>
      </c>
      <c r="J54" s="174"/>
      <c r="K54" s="175"/>
      <c r="L54" s="57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</row>
  </sheetData>
  <sheetProtection password="D059" sheet="1"/>
  <mergeCells count="29">
    <mergeCell ref="L6:N6"/>
    <mergeCell ref="O6:R6"/>
    <mergeCell ref="A1:K1"/>
    <mergeCell ref="A2:K2"/>
    <mergeCell ref="A4:K4"/>
    <mergeCell ref="A5:K5"/>
    <mergeCell ref="L1:W1"/>
    <mergeCell ref="P4:R4"/>
    <mergeCell ref="L2:W2"/>
    <mergeCell ref="C8:C10"/>
    <mergeCell ref="S3:W6"/>
    <mergeCell ref="L3:O3"/>
    <mergeCell ref="F7:S7"/>
    <mergeCell ref="W8:W10"/>
    <mergeCell ref="D8:D10"/>
    <mergeCell ref="A3:K3"/>
    <mergeCell ref="C7:D7"/>
    <mergeCell ref="L4:O4"/>
    <mergeCell ref="P3:R3"/>
    <mergeCell ref="A54:C54"/>
    <mergeCell ref="E54:H54"/>
    <mergeCell ref="I54:K54"/>
    <mergeCell ref="C6:K6"/>
    <mergeCell ref="A6:B6"/>
    <mergeCell ref="A7:B7"/>
    <mergeCell ref="B8:B10"/>
    <mergeCell ref="E8:E10"/>
    <mergeCell ref="A8:A10"/>
    <mergeCell ref="F8:V8"/>
  </mergeCells>
  <printOptions/>
  <pageMargins left="0.11811023622047245" right="0.11811023622047245" top="0.15748031496062992" bottom="0.15748031496062992" header="0.31496062992125984" footer="0.31496062992125984"/>
  <pageSetup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selection activeCell="A5" sqref="A5:M5"/>
    </sheetView>
  </sheetViews>
  <sheetFormatPr defaultColWidth="11.00390625" defaultRowHeight="15.75"/>
  <cols>
    <col min="1" max="1" width="3.50390625" style="116" customWidth="1"/>
    <col min="2" max="2" width="14.625" style="116" customWidth="1"/>
    <col min="3" max="3" width="20.625" style="116" customWidth="1"/>
    <col min="4" max="4" width="15.00390625" style="116" customWidth="1"/>
    <col min="5" max="5" width="3.625" style="116" customWidth="1"/>
    <col min="6" max="22" width="4.125" style="116" customWidth="1"/>
    <col min="23" max="23" width="30.625" style="116" customWidth="1"/>
    <col min="24" max="16384" width="11.00390625" style="116" customWidth="1"/>
  </cols>
  <sheetData>
    <row r="1" spans="1:23" ht="17.25" customHeight="1">
      <c r="A1" s="232" t="s">
        <v>34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4" t="s">
        <v>74</v>
      </c>
      <c r="O1" s="234"/>
      <c r="P1" s="234"/>
      <c r="Q1" s="234"/>
      <c r="R1" s="234"/>
      <c r="S1" s="234"/>
      <c r="T1" s="234"/>
      <c r="U1" s="234"/>
      <c r="V1" s="234"/>
      <c r="W1" s="234"/>
    </row>
    <row r="2" spans="1:23" ht="17.25" customHeight="1">
      <c r="A2" s="235" t="str">
        <f>'Ind Origine'!$A$2:$K$2</f>
        <v>COMITE DEPARTEMENTAL DE TIR DE CHARENTE MARITIME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4"/>
      <c r="O2" s="234"/>
      <c r="P2" s="234"/>
      <c r="Q2" s="234"/>
      <c r="R2" s="234"/>
      <c r="S2" s="234"/>
      <c r="T2" s="234"/>
      <c r="U2" s="234"/>
      <c r="V2" s="234"/>
      <c r="W2" s="234"/>
    </row>
    <row r="3" spans="1:23" ht="16.5" customHeight="1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  <c r="N3" s="241" t="s">
        <v>75</v>
      </c>
      <c r="O3" s="241"/>
      <c r="P3" s="241"/>
      <c r="Q3" s="241"/>
      <c r="R3" s="242">
        <v>8</v>
      </c>
      <c r="S3" s="242"/>
      <c r="T3" s="243"/>
      <c r="U3" s="244" t="str">
        <f>'Ind Origine'!S3</f>
        <v>Notes :
- 1 Athlète par ligne
A retourner avant le 21 Mars 2018 
Dernier Délai</v>
      </c>
      <c r="V3" s="244"/>
      <c r="W3" s="244"/>
    </row>
    <row r="4" spans="1:23" ht="19.5" customHeight="1">
      <c r="A4" s="245" t="str">
        <f>'Ind Origine'!A4</f>
        <v>CHAMPIONNAT DÉPARTEMENTAL  Armes Anciennes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  <c r="O4" s="247"/>
      <c r="P4" s="247"/>
      <c r="Q4" s="247"/>
      <c r="R4" s="248"/>
      <c r="S4" s="248"/>
      <c r="T4" s="248"/>
      <c r="U4" s="244"/>
      <c r="V4" s="244"/>
      <c r="W4" s="244"/>
    </row>
    <row r="5" spans="1:23" ht="18" customHeight="1">
      <c r="A5" s="249" t="str">
        <f>'Ind Origine'!A5</f>
        <v>Arquebusiers des Isles de Marennes - Les 7 &amp; 8 Avril 2018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117"/>
      <c r="O5" s="117"/>
      <c r="P5" s="117"/>
      <c r="Q5" s="117"/>
      <c r="R5" s="117"/>
      <c r="S5" s="117"/>
      <c r="T5" s="117"/>
      <c r="U5" s="244"/>
      <c r="V5" s="244"/>
      <c r="W5" s="244"/>
    </row>
    <row r="6" spans="1:23" ht="20.25" customHeight="1">
      <c r="A6" s="240" t="s">
        <v>38</v>
      </c>
      <c r="B6" s="240"/>
      <c r="C6" s="224">
        <f>'Ind Origine'!C6</f>
        <v>0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5" t="s">
        <v>39</v>
      </c>
      <c r="O6" s="225"/>
      <c r="P6" s="225"/>
      <c r="Q6" s="251">
        <f>'Ind Origine'!O6</f>
        <v>0</v>
      </c>
      <c r="R6" s="251"/>
      <c r="S6" s="251"/>
      <c r="T6" s="251"/>
      <c r="U6" s="244"/>
      <c r="V6" s="244"/>
      <c r="W6" s="244"/>
    </row>
    <row r="7" spans="1:23" ht="20.25" customHeight="1">
      <c r="A7" s="225" t="s">
        <v>40</v>
      </c>
      <c r="B7" s="225"/>
      <c r="C7" s="224">
        <f>'Ind Origine'!C7</f>
        <v>0</v>
      </c>
      <c r="D7" s="224"/>
      <c r="E7" s="118" t="s">
        <v>41</v>
      </c>
      <c r="F7" s="221">
        <f>'Ind Origine'!F7</f>
        <v>0</v>
      </c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119" t="s">
        <v>42</v>
      </c>
      <c r="W7" s="120">
        <f>'Ind Origine'!W7</f>
        <v>0</v>
      </c>
    </row>
    <row r="8" spans="1:23" ht="12.75" customHeight="1">
      <c r="A8" s="229" t="s">
        <v>43</v>
      </c>
      <c r="B8" s="226" t="s">
        <v>44</v>
      </c>
      <c r="C8" s="226" t="s">
        <v>45</v>
      </c>
      <c r="D8" s="226" t="s">
        <v>46</v>
      </c>
      <c r="E8" s="229" t="s">
        <v>47</v>
      </c>
      <c r="F8" s="222" t="s">
        <v>48</v>
      </c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52" t="s">
        <v>122</v>
      </c>
    </row>
    <row r="9" spans="1:23" ht="75" customHeight="1">
      <c r="A9" s="230"/>
      <c r="B9" s="227"/>
      <c r="C9" s="227"/>
      <c r="D9" s="227"/>
      <c r="E9" s="230"/>
      <c r="F9" s="54" t="s">
        <v>104</v>
      </c>
      <c r="G9" s="54" t="s">
        <v>105</v>
      </c>
      <c r="H9" s="54" t="s">
        <v>106</v>
      </c>
      <c r="I9" s="121" t="s">
        <v>107</v>
      </c>
      <c r="J9" s="122" t="s">
        <v>108</v>
      </c>
      <c r="K9" s="54" t="s">
        <v>109</v>
      </c>
      <c r="L9" s="54" t="s">
        <v>110</v>
      </c>
      <c r="M9" s="54" t="s">
        <v>111</v>
      </c>
      <c r="N9" s="54" t="s">
        <v>112</v>
      </c>
      <c r="O9" s="54" t="s">
        <v>113</v>
      </c>
      <c r="P9" s="54" t="s">
        <v>128</v>
      </c>
      <c r="Q9" s="54" t="s">
        <v>114</v>
      </c>
      <c r="R9" s="121" t="s">
        <v>115</v>
      </c>
      <c r="S9" s="121" t="s">
        <v>116</v>
      </c>
      <c r="T9" s="121" t="s">
        <v>117</v>
      </c>
      <c r="U9" s="54" t="s">
        <v>118</v>
      </c>
      <c r="V9" s="54" t="s">
        <v>129</v>
      </c>
      <c r="W9" s="253"/>
    </row>
    <row r="10" spans="1:23" ht="13.5" customHeight="1">
      <c r="A10" s="231"/>
      <c r="B10" s="228"/>
      <c r="C10" s="228"/>
      <c r="D10" s="228"/>
      <c r="E10" s="231"/>
      <c r="F10" s="55">
        <v>9</v>
      </c>
      <c r="G10" s="55">
        <v>10</v>
      </c>
      <c r="H10" s="55">
        <v>11</v>
      </c>
      <c r="I10" s="55">
        <v>13</v>
      </c>
      <c r="J10" s="123">
        <v>17</v>
      </c>
      <c r="K10" s="123">
        <v>19</v>
      </c>
      <c r="L10" s="123">
        <v>20</v>
      </c>
      <c r="M10" s="55">
        <v>24</v>
      </c>
      <c r="N10" s="123">
        <v>25</v>
      </c>
      <c r="O10" s="55">
        <v>26</v>
      </c>
      <c r="P10" s="123">
        <v>33</v>
      </c>
      <c r="Q10" s="56">
        <v>34</v>
      </c>
      <c r="R10" s="56">
        <v>35</v>
      </c>
      <c r="S10" s="56">
        <v>39</v>
      </c>
      <c r="T10" s="56">
        <v>40</v>
      </c>
      <c r="U10" s="55">
        <v>42</v>
      </c>
      <c r="V10" s="140">
        <v>43</v>
      </c>
      <c r="W10" s="254"/>
    </row>
    <row r="11" spans="1:23" ht="13.5" customHeight="1">
      <c r="A11" s="216" t="s">
        <v>76</v>
      </c>
      <c r="B11" s="217"/>
      <c r="C11" s="216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17"/>
    </row>
    <row r="12" spans="1:23" ht="13.5" customHeight="1">
      <c r="A12" s="125">
        <v>1</v>
      </c>
      <c r="B12" s="126"/>
      <c r="C12" s="127"/>
      <c r="D12" s="127"/>
      <c r="E12" s="126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127"/>
    </row>
    <row r="13" spans="1:23" ht="13.5" customHeight="1">
      <c r="A13" s="125">
        <v>2</v>
      </c>
      <c r="B13" s="126"/>
      <c r="C13" s="127"/>
      <c r="D13" s="127"/>
      <c r="E13" s="126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127"/>
    </row>
    <row r="14" spans="1:23" ht="13.5" customHeight="1">
      <c r="A14" s="125">
        <v>3</v>
      </c>
      <c r="B14" s="126"/>
      <c r="C14" s="127"/>
      <c r="D14" s="127"/>
      <c r="E14" s="126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127"/>
    </row>
    <row r="15" spans="1:23" ht="13.5" customHeight="1">
      <c r="A15" s="216" t="s">
        <v>77</v>
      </c>
      <c r="B15" s="217"/>
      <c r="C15" s="218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20"/>
    </row>
    <row r="16" spans="1:23" ht="13.5" customHeight="1">
      <c r="A16" s="125">
        <v>1</v>
      </c>
      <c r="B16" s="128"/>
      <c r="C16" s="129"/>
      <c r="D16" s="129"/>
      <c r="E16" s="128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127"/>
    </row>
    <row r="17" spans="1:23" ht="13.5" customHeight="1">
      <c r="A17" s="125">
        <v>2</v>
      </c>
      <c r="B17" s="128"/>
      <c r="C17" s="129"/>
      <c r="D17" s="129"/>
      <c r="E17" s="128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127"/>
    </row>
    <row r="18" spans="1:23" ht="13.5" customHeight="1">
      <c r="A18" s="125">
        <v>3</v>
      </c>
      <c r="B18" s="128"/>
      <c r="C18" s="129"/>
      <c r="D18" s="129"/>
      <c r="E18" s="128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127"/>
    </row>
    <row r="19" spans="1:23" ht="13.5" customHeight="1">
      <c r="A19" s="216" t="s">
        <v>78</v>
      </c>
      <c r="B19" s="217"/>
      <c r="C19" s="218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20"/>
    </row>
    <row r="20" spans="1:23" ht="13.5" customHeight="1">
      <c r="A20" s="125">
        <v>1</v>
      </c>
      <c r="B20" s="126"/>
      <c r="C20" s="127"/>
      <c r="D20" s="127"/>
      <c r="E20" s="126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127"/>
    </row>
    <row r="21" spans="1:23" ht="13.5" customHeight="1">
      <c r="A21" s="125">
        <v>2</v>
      </c>
      <c r="B21" s="126"/>
      <c r="C21" s="127"/>
      <c r="D21" s="127"/>
      <c r="E21" s="126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127"/>
    </row>
    <row r="22" spans="1:23" ht="13.5" customHeight="1">
      <c r="A22" s="125">
        <v>3</v>
      </c>
      <c r="B22" s="126"/>
      <c r="C22" s="127"/>
      <c r="D22" s="127"/>
      <c r="E22" s="126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127"/>
    </row>
    <row r="23" spans="1:23" ht="13.5" customHeight="1">
      <c r="A23" s="216" t="s">
        <v>79</v>
      </c>
      <c r="B23" s="217"/>
      <c r="C23" s="218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20"/>
    </row>
    <row r="24" spans="1:23" ht="13.5" customHeight="1">
      <c r="A24" s="125">
        <v>1</v>
      </c>
      <c r="B24" s="126"/>
      <c r="C24" s="127"/>
      <c r="D24" s="127"/>
      <c r="E24" s="126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127"/>
    </row>
    <row r="25" spans="1:23" ht="13.5" customHeight="1">
      <c r="A25" s="125">
        <v>2</v>
      </c>
      <c r="B25" s="126"/>
      <c r="C25" s="127"/>
      <c r="D25" s="127"/>
      <c r="E25" s="126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127"/>
    </row>
    <row r="26" spans="1:23" ht="13.5" customHeight="1">
      <c r="A26" s="125">
        <v>3</v>
      </c>
      <c r="B26" s="126"/>
      <c r="C26" s="127"/>
      <c r="D26" s="127"/>
      <c r="E26" s="126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127"/>
    </row>
    <row r="27" spans="1:23" ht="13.5" customHeight="1">
      <c r="A27" s="216" t="s">
        <v>81</v>
      </c>
      <c r="B27" s="217"/>
      <c r="C27" s="218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20"/>
    </row>
    <row r="28" spans="1:23" ht="13.5" customHeight="1">
      <c r="A28" s="125">
        <v>1</v>
      </c>
      <c r="B28" s="126"/>
      <c r="C28" s="127"/>
      <c r="D28" s="127"/>
      <c r="E28" s="126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127"/>
    </row>
    <row r="29" spans="1:23" ht="13.5" customHeight="1">
      <c r="A29" s="125">
        <v>2</v>
      </c>
      <c r="B29" s="126"/>
      <c r="C29" s="127"/>
      <c r="D29" s="127"/>
      <c r="E29" s="126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127"/>
    </row>
    <row r="30" spans="1:23" ht="13.5" customHeight="1">
      <c r="A30" s="125">
        <v>3</v>
      </c>
      <c r="B30" s="126"/>
      <c r="C30" s="127"/>
      <c r="D30" s="127"/>
      <c r="E30" s="126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127"/>
    </row>
    <row r="31" spans="1:23" ht="13.5" customHeight="1">
      <c r="A31" s="216" t="s">
        <v>82</v>
      </c>
      <c r="B31" s="217"/>
      <c r="C31" s="218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20"/>
    </row>
    <row r="32" spans="1:23" ht="13.5" customHeight="1">
      <c r="A32" s="125">
        <v>1</v>
      </c>
      <c r="B32" s="126"/>
      <c r="C32" s="127"/>
      <c r="D32" s="127"/>
      <c r="E32" s="126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58"/>
      <c r="T32" s="213"/>
      <c r="U32" s="213"/>
      <c r="V32" s="213"/>
      <c r="W32" s="127"/>
    </row>
    <row r="33" spans="1:23" ht="13.5" customHeight="1">
      <c r="A33" s="125">
        <v>2</v>
      </c>
      <c r="B33" s="126"/>
      <c r="C33" s="127"/>
      <c r="D33" s="127"/>
      <c r="E33" s="126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59"/>
      <c r="T33" s="214"/>
      <c r="U33" s="214"/>
      <c r="V33" s="214"/>
      <c r="W33" s="127"/>
    </row>
    <row r="34" spans="1:23" ht="13.5" customHeight="1">
      <c r="A34" s="125">
        <v>3</v>
      </c>
      <c r="B34" s="126"/>
      <c r="C34" s="127"/>
      <c r="D34" s="127"/>
      <c r="E34" s="126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60"/>
      <c r="T34" s="215"/>
      <c r="U34" s="215"/>
      <c r="V34" s="215"/>
      <c r="W34" s="127"/>
    </row>
    <row r="35" spans="1:23" ht="13.5" customHeight="1">
      <c r="A35" s="216" t="s">
        <v>119</v>
      </c>
      <c r="B35" s="217"/>
      <c r="C35" s="218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20"/>
    </row>
    <row r="36" spans="1:23" ht="13.5" customHeight="1">
      <c r="A36" s="125">
        <v>1</v>
      </c>
      <c r="B36" s="126"/>
      <c r="C36" s="127"/>
      <c r="D36" s="127"/>
      <c r="E36" s="126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127"/>
    </row>
    <row r="37" spans="1:23" ht="13.5" customHeight="1">
      <c r="A37" s="125">
        <v>2</v>
      </c>
      <c r="B37" s="126"/>
      <c r="C37" s="127"/>
      <c r="D37" s="127"/>
      <c r="E37" s="126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127"/>
    </row>
    <row r="38" spans="1:23" ht="13.5" customHeight="1">
      <c r="A38" s="125">
        <v>3</v>
      </c>
      <c r="B38" s="126"/>
      <c r="C38" s="127"/>
      <c r="D38" s="127"/>
      <c r="E38" s="126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127"/>
    </row>
    <row r="39" spans="1:23" ht="13.5" customHeight="1">
      <c r="A39" s="216" t="s">
        <v>120</v>
      </c>
      <c r="B39" s="217"/>
      <c r="C39" s="218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</row>
    <row r="40" spans="1:23" ht="13.5" customHeight="1">
      <c r="A40" s="125">
        <v>1</v>
      </c>
      <c r="B40" s="126"/>
      <c r="C40" s="127"/>
      <c r="D40" s="127"/>
      <c r="E40" s="126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127"/>
    </row>
    <row r="41" spans="1:23" ht="13.5" customHeight="1">
      <c r="A41" s="125">
        <v>2</v>
      </c>
      <c r="B41" s="126"/>
      <c r="C41" s="127"/>
      <c r="D41" s="127"/>
      <c r="E41" s="126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127"/>
    </row>
    <row r="42" spans="1:23" ht="13.5" customHeight="1">
      <c r="A42" s="125">
        <v>3</v>
      </c>
      <c r="B42" s="126"/>
      <c r="C42" s="127"/>
      <c r="D42" s="127"/>
      <c r="E42" s="126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127"/>
    </row>
    <row r="43" spans="1:23" ht="13.5" customHeight="1">
      <c r="A43" s="216" t="s">
        <v>121</v>
      </c>
      <c r="B43" s="217"/>
      <c r="C43" s="218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20"/>
    </row>
    <row r="44" spans="1:23" ht="13.5" customHeight="1">
      <c r="A44" s="125">
        <v>1</v>
      </c>
      <c r="B44" s="126"/>
      <c r="C44" s="127"/>
      <c r="D44" s="127"/>
      <c r="E44" s="126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127"/>
    </row>
    <row r="45" spans="1:23" ht="13.5" customHeight="1">
      <c r="A45" s="125">
        <v>2</v>
      </c>
      <c r="B45" s="126"/>
      <c r="C45" s="127"/>
      <c r="D45" s="127"/>
      <c r="E45" s="126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127"/>
    </row>
    <row r="46" spans="1:23" ht="13.5" customHeight="1">
      <c r="A46" s="125">
        <v>3</v>
      </c>
      <c r="B46" s="126"/>
      <c r="C46" s="127"/>
      <c r="D46" s="127"/>
      <c r="E46" s="126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127"/>
    </row>
    <row r="47" spans="1:23" ht="13.5" customHeight="1" thickBot="1">
      <c r="A47" s="124"/>
      <c r="B47" s="130"/>
      <c r="C47" s="130"/>
      <c r="D47" s="130"/>
      <c r="E47" s="130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0"/>
    </row>
    <row r="48" spans="1:23" ht="13.5" customHeight="1" hidden="1">
      <c r="A48" s="132"/>
      <c r="B48" s="132"/>
      <c r="C48" s="132"/>
      <c r="D48" s="133"/>
      <c r="E48" s="132"/>
      <c r="F48" s="134">
        <f>SUM(F12:F46)</f>
        <v>0</v>
      </c>
      <c r="G48" s="134">
        <f aca="true" t="shared" si="0" ref="G48:V48">SUM(G12:G46)</f>
        <v>0</v>
      </c>
      <c r="H48" s="134">
        <f t="shared" si="0"/>
        <v>0</v>
      </c>
      <c r="I48" s="134">
        <f t="shared" si="0"/>
        <v>0</v>
      </c>
      <c r="J48" s="134">
        <f t="shared" si="0"/>
        <v>0</v>
      </c>
      <c r="K48" s="134">
        <f t="shared" si="0"/>
        <v>0</v>
      </c>
      <c r="L48" s="134">
        <f t="shared" si="0"/>
        <v>0</v>
      </c>
      <c r="M48" s="134">
        <f t="shared" si="0"/>
        <v>0</v>
      </c>
      <c r="N48" s="134">
        <f t="shared" si="0"/>
        <v>0</v>
      </c>
      <c r="O48" s="134">
        <f t="shared" si="0"/>
        <v>0</v>
      </c>
      <c r="P48" s="134">
        <f t="shared" si="0"/>
        <v>0</v>
      </c>
      <c r="Q48" s="134">
        <f t="shared" si="0"/>
        <v>0</v>
      </c>
      <c r="R48" s="134">
        <f t="shared" si="0"/>
        <v>0</v>
      </c>
      <c r="S48" s="134">
        <f t="shared" si="0"/>
        <v>0</v>
      </c>
      <c r="T48" s="134">
        <f t="shared" si="0"/>
        <v>0</v>
      </c>
      <c r="U48" s="134">
        <f t="shared" si="0"/>
        <v>0</v>
      </c>
      <c r="V48" s="134">
        <f t="shared" si="0"/>
        <v>0</v>
      </c>
      <c r="W48" s="132"/>
    </row>
    <row r="49" spans="1:23" ht="13.5" customHeight="1" thickBot="1">
      <c r="A49" s="256" t="s">
        <v>80</v>
      </c>
      <c r="B49" s="257"/>
      <c r="C49" s="257"/>
      <c r="D49" s="135">
        <f>SUM(F49:V49)</f>
        <v>0</v>
      </c>
      <c r="E49" s="132"/>
      <c r="F49" s="136">
        <f>SUM(F12+F16+F20+F24+F28+F32+F36+F40+F44)</f>
        <v>0</v>
      </c>
      <c r="G49" s="136">
        <f>SUM(G44+G40+G36+G32+G28+G24+G20+G16+G12)</f>
        <v>0</v>
      </c>
      <c r="H49" s="136">
        <f>SUM(H44+H40+H36+H32+H28+H24+H20+H16+H12)</f>
        <v>0</v>
      </c>
      <c r="I49" s="136">
        <f>SUM(I12+I16+I20+I24+I28+I32+I36+I40+I44)</f>
        <v>0</v>
      </c>
      <c r="J49" s="136">
        <f aca="true" t="shared" si="1" ref="J49:U49">SUM(J12+J16+J20+J24+J28+J32+J36+J40+J44)</f>
        <v>0</v>
      </c>
      <c r="K49" s="136">
        <f t="shared" si="1"/>
        <v>0</v>
      </c>
      <c r="L49" s="136">
        <f t="shared" si="1"/>
        <v>0</v>
      </c>
      <c r="M49" s="136">
        <f t="shared" si="1"/>
        <v>0</v>
      </c>
      <c r="N49" s="137">
        <f t="shared" si="1"/>
        <v>0</v>
      </c>
      <c r="O49" s="136">
        <f t="shared" si="1"/>
        <v>0</v>
      </c>
      <c r="P49" s="136">
        <f t="shared" si="1"/>
        <v>0</v>
      </c>
      <c r="Q49" s="136">
        <f t="shared" si="1"/>
        <v>0</v>
      </c>
      <c r="R49" s="136">
        <f t="shared" si="1"/>
        <v>0</v>
      </c>
      <c r="S49" s="136">
        <f t="shared" si="1"/>
        <v>0</v>
      </c>
      <c r="T49" s="136">
        <f t="shared" si="1"/>
        <v>0</v>
      </c>
      <c r="U49" s="136">
        <f t="shared" si="1"/>
        <v>0</v>
      </c>
      <c r="V49" s="136">
        <f>SUM(V12+V16+V20+V24+V28+V32+V36+V40+V44)</f>
        <v>0</v>
      </c>
      <c r="W49" s="132"/>
    </row>
  </sheetData>
  <sheetProtection password="D059" sheet="1"/>
  <mergeCells count="198">
    <mergeCell ref="Q44:Q46"/>
    <mergeCell ref="R44:R46"/>
    <mergeCell ref="P44:P46"/>
    <mergeCell ref="S40:S42"/>
    <mergeCell ref="A49:C49"/>
    <mergeCell ref="I44:I46"/>
    <mergeCell ref="I40:I42"/>
    <mergeCell ref="N44:N46"/>
    <mergeCell ref="V44:V46"/>
    <mergeCell ref="V40:V42"/>
    <mergeCell ref="I36:I38"/>
    <mergeCell ref="K36:K38"/>
    <mergeCell ref="K40:K42"/>
    <mergeCell ref="K44:K46"/>
    <mergeCell ref="O44:O46"/>
    <mergeCell ref="T44:T46"/>
    <mergeCell ref="S44:S46"/>
    <mergeCell ref="O40:O42"/>
    <mergeCell ref="L40:L42"/>
    <mergeCell ref="A43:B43"/>
    <mergeCell ref="C43:W43"/>
    <mergeCell ref="F44:F46"/>
    <mergeCell ref="G44:G46"/>
    <mergeCell ref="H44:H46"/>
    <mergeCell ref="J44:J46"/>
    <mergeCell ref="L44:L46"/>
    <mergeCell ref="M44:M46"/>
    <mergeCell ref="U44:U46"/>
    <mergeCell ref="R40:R42"/>
    <mergeCell ref="T40:T42"/>
    <mergeCell ref="V36:V38"/>
    <mergeCell ref="A39:B39"/>
    <mergeCell ref="C39:W39"/>
    <mergeCell ref="F40:F42"/>
    <mergeCell ref="G40:G42"/>
    <mergeCell ref="H40:H42"/>
    <mergeCell ref="J40:J42"/>
    <mergeCell ref="U40:U42"/>
    <mergeCell ref="R36:R38"/>
    <mergeCell ref="M36:M38"/>
    <mergeCell ref="N36:N38"/>
    <mergeCell ref="O36:O38"/>
    <mergeCell ref="M40:M42"/>
    <mergeCell ref="N40:N42"/>
    <mergeCell ref="P36:P38"/>
    <mergeCell ref="Q36:Q38"/>
    <mergeCell ref="P40:P42"/>
    <mergeCell ref="Q40:Q42"/>
    <mergeCell ref="S36:S38"/>
    <mergeCell ref="T36:T38"/>
    <mergeCell ref="U36:U38"/>
    <mergeCell ref="A35:B35"/>
    <mergeCell ref="C35:W35"/>
    <mergeCell ref="F36:F38"/>
    <mergeCell ref="G36:G38"/>
    <mergeCell ref="H36:H38"/>
    <mergeCell ref="J36:J38"/>
    <mergeCell ref="L36:L38"/>
    <mergeCell ref="U32:U34"/>
    <mergeCell ref="V32:V34"/>
    <mergeCell ref="I32:I34"/>
    <mergeCell ref="J32:J34"/>
    <mergeCell ref="S32:S34"/>
    <mergeCell ref="U20:U22"/>
    <mergeCell ref="V20:V22"/>
    <mergeCell ref="C23:W23"/>
    <mergeCell ref="U24:U26"/>
    <mergeCell ref="V24:V26"/>
    <mergeCell ref="T24:T26"/>
    <mergeCell ref="R24:R26"/>
    <mergeCell ref="S24:S26"/>
    <mergeCell ref="T20:T22"/>
    <mergeCell ref="R20:R22"/>
    <mergeCell ref="U12:U14"/>
    <mergeCell ref="V12:V14"/>
    <mergeCell ref="N12:N14"/>
    <mergeCell ref="C19:W19"/>
    <mergeCell ref="M16:M18"/>
    <mergeCell ref="P16:P18"/>
    <mergeCell ref="R16:R18"/>
    <mergeCell ref="C15:W15"/>
    <mergeCell ref="T12:T14"/>
    <mergeCell ref="N3:Q3"/>
    <mergeCell ref="R3:T3"/>
    <mergeCell ref="U3:W6"/>
    <mergeCell ref="N4:Q4"/>
    <mergeCell ref="R4:T4"/>
    <mergeCell ref="N6:P6"/>
    <mergeCell ref="Q6:T6"/>
    <mergeCell ref="W8:W10"/>
    <mergeCell ref="C11:W11"/>
    <mergeCell ref="A3:M3"/>
    <mergeCell ref="S12:S14"/>
    <mergeCell ref="H12:H14"/>
    <mergeCell ref="Q12:Q14"/>
    <mergeCell ref="A6:B6"/>
    <mergeCell ref="A4:M4"/>
    <mergeCell ref="A5:M5"/>
    <mergeCell ref="C6:M6"/>
    <mergeCell ref="A1:M1"/>
    <mergeCell ref="N1:W1"/>
    <mergeCell ref="A2:M2"/>
    <mergeCell ref="N2:W2"/>
    <mergeCell ref="K24:K26"/>
    <mergeCell ref="P20:P22"/>
    <mergeCell ref="L20:L22"/>
    <mergeCell ref="M20:M22"/>
    <mergeCell ref="O20:O22"/>
    <mergeCell ref="L24:L26"/>
    <mergeCell ref="U16:U18"/>
    <mergeCell ref="V16:V18"/>
    <mergeCell ref="M24:M26"/>
    <mergeCell ref="N24:N26"/>
    <mergeCell ref="O24:O26"/>
    <mergeCell ref="P24:P26"/>
    <mergeCell ref="Q24:Q26"/>
    <mergeCell ref="T16:T18"/>
    <mergeCell ref="O16:O18"/>
    <mergeCell ref="S20:S22"/>
    <mergeCell ref="F24:F26"/>
    <mergeCell ref="F20:F22"/>
    <mergeCell ref="G20:G22"/>
    <mergeCell ref="J20:J22"/>
    <mergeCell ref="G24:G26"/>
    <mergeCell ref="H24:H26"/>
    <mergeCell ref="I24:I26"/>
    <mergeCell ref="J24:J26"/>
    <mergeCell ref="S16:S18"/>
    <mergeCell ref="G16:G18"/>
    <mergeCell ref="H16:H18"/>
    <mergeCell ref="I16:I18"/>
    <mergeCell ref="J16:J18"/>
    <mergeCell ref="K16:K18"/>
    <mergeCell ref="N16:N18"/>
    <mergeCell ref="M12:M14"/>
    <mergeCell ref="R12:R14"/>
    <mergeCell ref="P12:P14"/>
    <mergeCell ref="Q16:Q18"/>
    <mergeCell ref="N20:N22"/>
    <mergeCell ref="F16:F18"/>
    <mergeCell ref="K20:K22"/>
    <mergeCell ref="H20:H22"/>
    <mergeCell ref="I20:I22"/>
    <mergeCell ref="A23:B23"/>
    <mergeCell ref="A8:A10"/>
    <mergeCell ref="I12:I14"/>
    <mergeCell ref="B8:B10"/>
    <mergeCell ref="C8:C10"/>
    <mergeCell ref="A11:B11"/>
    <mergeCell ref="A15:B15"/>
    <mergeCell ref="G12:G14"/>
    <mergeCell ref="A19:B19"/>
    <mergeCell ref="C7:D7"/>
    <mergeCell ref="A7:B7"/>
    <mergeCell ref="J12:J14"/>
    <mergeCell ref="K12:K14"/>
    <mergeCell ref="D8:D10"/>
    <mergeCell ref="E8:E10"/>
    <mergeCell ref="A27:B27"/>
    <mergeCell ref="G28:G30"/>
    <mergeCell ref="H28:H30"/>
    <mergeCell ref="P28:P30"/>
    <mergeCell ref="F28:F30"/>
    <mergeCell ref="F12:F14"/>
    <mergeCell ref="F7:U7"/>
    <mergeCell ref="F8:V8"/>
    <mergeCell ref="K28:K30"/>
    <mergeCell ref="Q28:Q30"/>
    <mergeCell ref="R28:R30"/>
    <mergeCell ref="L16:L18"/>
    <mergeCell ref="O12:O14"/>
    <mergeCell ref="L12:L14"/>
    <mergeCell ref="Q20:Q22"/>
    <mergeCell ref="C27:W27"/>
    <mergeCell ref="T32:T34"/>
    <mergeCell ref="L28:L30"/>
    <mergeCell ref="M28:M30"/>
    <mergeCell ref="N28:N30"/>
    <mergeCell ref="O28:O30"/>
    <mergeCell ref="U28:U30"/>
    <mergeCell ref="V28:V30"/>
    <mergeCell ref="C31:W31"/>
    <mergeCell ref="F32:F34"/>
    <mergeCell ref="H32:H34"/>
    <mergeCell ref="A31:B31"/>
    <mergeCell ref="I28:I30"/>
    <mergeCell ref="J28:J30"/>
    <mergeCell ref="G32:G34"/>
    <mergeCell ref="S28:S30"/>
    <mergeCell ref="T28:T30"/>
    <mergeCell ref="K32:K34"/>
    <mergeCell ref="L32:L34"/>
    <mergeCell ref="M32:M34"/>
    <mergeCell ref="N32:N34"/>
    <mergeCell ref="O32:O34"/>
    <mergeCell ref="P32:P34"/>
    <mergeCell ref="Q32:Q34"/>
    <mergeCell ref="R32:R34"/>
  </mergeCells>
  <printOptions/>
  <pageMargins left="0.11811023622047245" right="0.11811023622047245" top="0.15748031496062992" bottom="0.15748031496062992" header="0.31496062992125984" footer="0.31496062992125984"/>
  <pageSetup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0">
      <selection activeCell="C33" sqref="C33"/>
    </sheetView>
  </sheetViews>
  <sheetFormatPr defaultColWidth="11.00390625" defaultRowHeight="15.75"/>
  <cols>
    <col min="1" max="1" width="15.625" style="0" customWidth="1"/>
    <col min="2" max="2" width="20.625" style="0" customWidth="1"/>
    <col min="3" max="3" width="10.625" style="0" customWidth="1"/>
    <col min="4" max="4" width="13.625" style="0" customWidth="1"/>
    <col min="5" max="5" width="18.625" style="0" customWidth="1"/>
  </cols>
  <sheetData>
    <row r="1" spans="1:6" ht="15.75">
      <c r="A1" s="262" t="s">
        <v>34</v>
      </c>
      <c r="B1" s="262"/>
      <c r="C1" s="262"/>
      <c r="D1" s="262"/>
      <c r="E1" s="262"/>
      <c r="F1" s="90"/>
    </row>
    <row r="2" spans="1:6" ht="15.75">
      <c r="A2" s="262" t="str">
        <f>'Ind Origine'!$A$2:$K$2</f>
        <v>COMITE DEPARTEMENTAL DE TIR DE CHARENTE MARITIME</v>
      </c>
      <c r="B2" s="262"/>
      <c r="C2" s="262"/>
      <c r="D2" s="262"/>
      <c r="E2" s="262"/>
      <c r="F2" s="90"/>
    </row>
    <row r="3" spans="1:6" ht="15.75">
      <c r="A3" s="262"/>
      <c r="B3" s="262"/>
      <c r="C3" s="262"/>
      <c r="D3" s="262"/>
      <c r="E3" s="262"/>
      <c r="F3" s="90"/>
    </row>
    <row r="4" spans="1:6" ht="15.75">
      <c r="A4" s="262"/>
      <c r="B4" s="262"/>
      <c r="C4" s="262"/>
      <c r="D4" s="262"/>
      <c r="E4" s="262"/>
      <c r="F4" s="90"/>
    </row>
    <row r="5" spans="1:6" ht="15.75">
      <c r="A5" s="89"/>
      <c r="B5" s="89"/>
      <c r="C5" s="89"/>
      <c r="D5" s="89"/>
      <c r="E5" s="89"/>
      <c r="F5" s="90"/>
    </row>
    <row r="6" spans="1:6" ht="22.5">
      <c r="A6" s="263" t="str">
        <f>Accueil!B15</f>
        <v>CHAMPIONNAT DÉPARTEMENTAL</v>
      </c>
      <c r="B6" s="263"/>
      <c r="C6" s="263"/>
      <c r="D6" s="263"/>
      <c r="E6" s="263"/>
      <c r="F6" s="90"/>
    </row>
    <row r="7" spans="2:6" ht="20.25">
      <c r="B7" s="265" t="str">
        <f>Accueil!B18</f>
        <v>  Armes Anciennes</v>
      </c>
      <c r="C7" s="265"/>
      <c r="D7" s="265"/>
      <c r="F7" s="90"/>
    </row>
    <row r="8" spans="2:6" ht="15.75">
      <c r="B8" s="148"/>
      <c r="C8" s="148"/>
      <c r="D8" s="148"/>
      <c r="E8" s="148"/>
      <c r="F8" s="90"/>
    </row>
    <row r="9" spans="1:6" ht="15" customHeight="1">
      <c r="A9" s="264" t="str">
        <f>Accueil!B21</f>
        <v>Arquebusiers des Isles de Marennes - Les 7 &amp; 8 Avril 2018</v>
      </c>
      <c r="B9" s="264"/>
      <c r="C9" s="264"/>
      <c r="D9" s="264"/>
      <c r="E9" s="264"/>
      <c r="F9" s="90"/>
    </row>
    <row r="10" spans="1:6" ht="15.75">
      <c r="A10" s="90"/>
      <c r="B10" s="90"/>
      <c r="C10" s="90"/>
      <c r="D10" s="90"/>
      <c r="E10" s="90"/>
      <c r="F10" s="90"/>
    </row>
    <row r="11" spans="1:6" s="111" customFormat="1" ht="45.75">
      <c r="A11" s="261" t="s">
        <v>83</v>
      </c>
      <c r="B11" s="261"/>
      <c r="C11" s="261"/>
      <c r="D11" s="261"/>
      <c r="E11" s="261"/>
      <c r="F11" s="109"/>
    </row>
    <row r="12" spans="1:6" s="111" customFormat="1" ht="15" customHeight="1">
      <c r="A12" s="112"/>
      <c r="B12" s="112"/>
      <c r="C12" s="112"/>
      <c r="D12" s="112"/>
      <c r="E12" s="112"/>
      <c r="F12" s="109"/>
    </row>
    <row r="13" spans="1:6" s="111" customFormat="1" ht="15" customHeight="1">
      <c r="A13" s="112"/>
      <c r="B13" s="112"/>
      <c r="C13" s="112"/>
      <c r="D13" s="112"/>
      <c r="E13" s="112"/>
      <c r="F13" s="109"/>
    </row>
    <row r="14" spans="1:6" ht="15.75">
      <c r="A14" s="90"/>
      <c r="B14" s="90"/>
      <c r="C14" s="90"/>
      <c r="D14" s="90"/>
      <c r="E14" s="90"/>
      <c r="F14" s="90"/>
    </row>
    <row r="15" spans="1:6" ht="15.75">
      <c r="A15" s="90"/>
      <c r="B15" s="90"/>
      <c r="C15" s="90"/>
      <c r="D15" s="90"/>
      <c r="E15" s="90"/>
      <c r="F15" s="90"/>
    </row>
    <row r="16" spans="1:6" ht="15" customHeight="1">
      <c r="A16" s="91" t="s">
        <v>84</v>
      </c>
      <c r="B16" s="92" t="str">
        <f>CONCATENATE("A.I.M ",'Ind Origine'!O6)</f>
        <v>A.I.M </v>
      </c>
      <c r="C16" s="90"/>
      <c r="D16" s="108" t="s">
        <v>85</v>
      </c>
      <c r="E16" s="107"/>
      <c r="F16" s="90"/>
    </row>
    <row r="17" spans="1:6" ht="15" customHeight="1">
      <c r="A17" s="91" t="s">
        <v>86</v>
      </c>
      <c r="B17" s="93">
        <f ca="1">TODAY()</f>
        <v>43163</v>
      </c>
      <c r="C17" s="90"/>
      <c r="D17" s="277"/>
      <c r="E17" s="278"/>
      <c r="F17" s="90"/>
    </row>
    <row r="18" spans="1:6" ht="15" customHeight="1">
      <c r="A18" s="90"/>
      <c r="B18" s="90"/>
      <c r="C18" s="90"/>
      <c r="D18" s="277"/>
      <c r="E18" s="278"/>
      <c r="F18" s="90"/>
    </row>
    <row r="19" spans="1:6" ht="15" customHeight="1">
      <c r="A19" s="91" t="s">
        <v>87</v>
      </c>
      <c r="B19" s="92">
        <f>'Ind Origine'!C6</f>
        <v>0</v>
      </c>
      <c r="C19" s="90"/>
      <c r="D19" s="277"/>
      <c r="E19" s="278"/>
      <c r="F19" s="90"/>
    </row>
    <row r="20" spans="1:6" ht="15" customHeight="1">
      <c r="A20" s="91" t="s">
        <v>88</v>
      </c>
      <c r="B20" s="92">
        <f>'Ind Origine'!O6</f>
        <v>0</v>
      </c>
      <c r="C20" s="90"/>
      <c r="D20" s="279"/>
      <c r="E20" s="280"/>
      <c r="F20" s="90"/>
    </row>
    <row r="21" spans="1:6" ht="15.75">
      <c r="A21" s="90"/>
      <c r="B21" s="90"/>
      <c r="C21" s="90"/>
      <c r="D21" s="90"/>
      <c r="E21" s="90"/>
      <c r="F21" s="90"/>
    </row>
    <row r="22" spans="1:6" ht="15.75">
      <c r="A22" s="90"/>
      <c r="B22" s="90"/>
      <c r="C22" s="90"/>
      <c r="D22" s="90"/>
      <c r="E22" s="90"/>
      <c r="F22" s="90"/>
    </row>
    <row r="23" spans="1:6" ht="15.75">
      <c r="A23" s="270" t="s">
        <v>89</v>
      </c>
      <c r="B23" s="271"/>
      <c r="C23" s="94" t="s">
        <v>90</v>
      </c>
      <c r="D23" s="94" t="s">
        <v>91</v>
      </c>
      <c r="E23" s="95" t="s">
        <v>92</v>
      </c>
      <c r="F23" s="90"/>
    </row>
    <row r="24" spans="1:6" ht="15.75">
      <c r="A24" s="281"/>
      <c r="B24" s="282"/>
      <c r="C24" s="96"/>
      <c r="D24" s="96"/>
      <c r="E24" s="97"/>
      <c r="F24" s="90"/>
    </row>
    <row r="25" spans="1:6" ht="15.75">
      <c r="A25" s="266" t="s">
        <v>93</v>
      </c>
      <c r="B25" s="267"/>
      <c r="C25" s="96"/>
      <c r="D25" s="98"/>
      <c r="E25" s="99"/>
      <c r="F25" s="90"/>
    </row>
    <row r="26" spans="1:6" ht="15.75">
      <c r="A26" s="266"/>
      <c r="B26" s="267"/>
      <c r="C26" s="96"/>
      <c r="D26" s="98"/>
      <c r="E26" s="99"/>
      <c r="F26" s="90"/>
    </row>
    <row r="27" spans="1:6" ht="18.75">
      <c r="A27" s="266" t="s">
        <v>94</v>
      </c>
      <c r="B27" s="267"/>
      <c r="C27" s="96">
        <f>'Ind Origine'!D53</f>
        <v>0</v>
      </c>
      <c r="D27" s="98">
        <f>'Ind Origine'!P3</f>
        <v>8</v>
      </c>
      <c r="E27" s="99">
        <f>SUM(C27*D27)</f>
        <v>0</v>
      </c>
      <c r="F27" s="90"/>
    </row>
    <row r="28" spans="1:6" ht="15.75">
      <c r="A28" s="268" t="s">
        <v>95</v>
      </c>
      <c r="B28" s="269"/>
      <c r="C28" s="96">
        <f>'Ind Origine'!I53</f>
        <v>0</v>
      </c>
      <c r="D28" s="98">
        <f>'Ind Origine'!P4</f>
        <v>6</v>
      </c>
      <c r="E28" s="99">
        <f>SUM(C28*D28)</f>
        <v>0</v>
      </c>
      <c r="F28" s="90"/>
    </row>
    <row r="29" spans="1:6" ht="15.75">
      <c r="A29" s="266"/>
      <c r="B29" s="267"/>
      <c r="C29" s="96"/>
      <c r="D29" s="98"/>
      <c r="E29" s="99"/>
      <c r="F29" s="90"/>
    </row>
    <row r="30" spans="1:6" ht="15.75">
      <c r="A30" s="266" t="s">
        <v>96</v>
      </c>
      <c r="B30" s="267"/>
      <c r="C30" s="96">
        <f>'Ind Réplique'!D54</f>
        <v>0</v>
      </c>
      <c r="D30" s="98">
        <f>'Ind Origine'!P3</f>
        <v>8</v>
      </c>
      <c r="E30" s="99">
        <f>SUM(C30*D30)</f>
        <v>0</v>
      </c>
      <c r="F30" s="90"/>
    </row>
    <row r="31" spans="1:6" ht="15.75">
      <c r="A31" s="268" t="s">
        <v>97</v>
      </c>
      <c r="B31" s="269"/>
      <c r="C31" s="96">
        <f>'Ind Réplique'!I54</f>
        <v>0</v>
      </c>
      <c r="D31" s="98">
        <f>'Ind Réplique'!P4</f>
        <v>6</v>
      </c>
      <c r="E31" s="99">
        <f>SUM(C31*D31)</f>
        <v>0</v>
      </c>
      <c r="F31" s="90"/>
    </row>
    <row r="32" spans="1:6" ht="15.75">
      <c r="A32" s="88"/>
      <c r="B32" s="87"/>
      <c r="C32" s="96"/>
      <c r="D32" s="98"/>
      <c r="E32" s="99"/>
      <c r="F32" s="90"/>
    </row>
    <row r="33" spans="1:6" ht="15.75">
      <c r="A33" s="266" t="s">
        <v>98</v>
      </c>
      <c r="B33" s="267"/>
      <c r="C33" s="96">
        <f>Equipe!D49</f>
        <v>0</v>
      </c>
      <c r="D33" s="98">
        <f>Equipe!R3</f>
        <v>8</v>
      </c>
      <c r="E33" s="99">
        <f>SUM(C33*D33)</f>
        <v>0</v>
      </c>
      <c r="F33" s="90"/>
    </row>
    <row r="34" spans="1:6" ht="15.75">
      <c r="A34" s="266"/>
      <c r="B34" s="267"/>
      <c r="C34" s="96"/>
      <c r="D34" s="98"/>
      <c r="E34" s="99"/>
      <c r="F34" s="90"/>
    </row>
    <row r="35" spans="1:6" ht="15.75">
      <c r="A35" s="275"/>
      <c r="B35" s="276"/>
      <c r="C35" s="100"/>
      <c r="D35" s="100"/>
      <c r="E35" s="101"/>
      <c r="F35" s="90"/>
    </row>
    <row r="36" spans="1:6" ht="15.75">
      <c r="A36" s="89"/>
      <c r="B36" s="89"/>
      <c r="C36" s="89"/>
      <c r="D36" s="89" t="s">
        <v>99</v>
      </c>
      <c r="E36" s="102">
        <f>SUM(E24:E35)</f>
        <v>0</v>
      </c>
      <c r="F36" s="90"/>
    </row>
    <row r="37" spans="1:6" ht="15.75">
      <c r="A37" s="103"/>
      <c r="B37" s="104"/>
      <c r="C37" s="103"/>
      <c r="D37" s="103"/>
      <c r="E37" s="103"/>
      <c r="F37" s="90"/>
    </row>
    <row r="38" spans="1:6" ht="15.75">
      <c r="A38" s="90"/>
      <c r="B38" s="90"/>
      <c r="C38" s="90"/>
      <c r="D38" s="90"/>
      <c r="E38" s="90"/>
      <c r="F38" s="90"/>
    </row>
    <row r="39" spans="1:6" s="111" customFormat="1" ht="19.5" customHeight="1">
      <c r="A39" s="273" t="s">
        <v>100</v>
      </c>
      <c r="B39" s="273"/>
      <c r="C39" s="273"/>
      <c r="D39" s="273"/>
      <c r="E39" s="273"/>
      <c r="F39" s="109"/>
    </row>
    <row r="40" spans="1:6" s="111" customFormat="1" ht="19.5" customHeight="1">
      <c r="A40" s="272" t="s">
        <v>101</v>
      </c>
      <c r="B40" s="273"/>
      <c r="C40" s="273"/>
      <c r="D40" s="273"/>
      <c r="E40" s="273"/>
      <c r="F40" s="109"/>
    </row>
    <row r="41" spans="1:6" s="111" customFormat="1" ht="19.5" customHeight="1">
      <c r="A41" s="272" t="s">
        <v>102</v>
      </c>
      <c r="B41" s="274"/>
      <c r="C41" s="274"/>
      <c r="D41" s="274"/>
      <c r="E41" s="274"/>
      <c r="F41" s="109"/>
    </row>
    <row r="42" spans="1:6" ht="15.75">
      <c r="A42" s="105"/>
      <c r="B42" s="106"/>
      <c r="C42" s="105"/>
      <c r="D42" s="105"/>
      <c r="E42" s="105"/>
      <c r="F42" s="90"/>
    </row>
    <row r="43" spans="1:6" s="111" customFormat="1" ht="19.5" customHeight="1">
      <c r="A43" s="114" t="s">
        <v>103</v>
      </c>
      <c r="B43" s="115"/>
      <c r="C43" s="113"/>
      <c r="D43" s="113"/>
      <c r="E43" s="113"/>
      <c r="F43" s="109"/>
    </row>
    <row r="44" spans="1:6" ht="15.75">
      <c r="A44" s="90"/>
      <c r="B44" s="90"/>
      <c r="C44" s="90"/>
      <c r="D44" s="90"/>
      <c r="E44" s="90"/>
      <c r="F44" s="90"/>
    </row>
  </sheetData>
  <sheetProtection password="D059" sheet="1"/>
  <mergeCells count="24">
    <mergeCell ref="A34:B34"/>
    <mergeCell ref="A33:B33"/>
    <mergeCell ref="D17:E20"/>
    <mergeCell ref="A24:B24"/>
    <mergeCell ref="A25:B25"/>
    <mergeCell ref="A26:B26"/>
    <mergeCell ref="A40:E40"/>
    <mergeCell ref="A41:E41"/>
    <mergeCell ref="A39:E39"/>
    <mergeCell ref="A35:B35"/>
    <mergeCell ref="A30:B30"/>
    <mergeCell ref="A31:B31"/>
    <mergeCell ref="A23:B23"/>
    <mergeCell ref="A27:B27"/>
    <mergeCell ref="A28:B28"/>
    <mergeCell ref="A29:B29"/>
    <mergeCell ref="A11:E11"/>
    <mergeCell ref="A1:E1"/>
    <mergeCell ref="A2:E2"/>
    <mergeCell ref="A3:E3"/>
    <mergeCell ref="A4:E4"/>
    <mergeCell ref="A6:E6"/>
    <mergeCell ref="A9:E9"/>
    <mergeCell ref="B7:D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</dc:creator>
  <cp:keywords/>
  <dc:description/>
  <cp:lastModifiedBy>PIPO  CD-TIR17 COMPETITION</cp:lastModifiedBy>
  <cp:lastPrinted>2017-04-20T09:04:20Z</cp:lastPrinted>
  <dcterms:created xsi:type="dcterms:W3CDTF">2017-02-20T20:21:14Z</dcterms:created>
  <dcterms:modified xsi:type="dcterms:W3CDTF">2018-03-04T15:27:34Z</dcterms:modified>
  <cp:category/>
  <cp:version/>
  <cp:contentType/>
  <cp:contentStatus/>
</cp:coreProperties>
</file>